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 квартал " sheetId="16" r:id="rId1"/>
    <sheet name="2 квартал  (2)" sheetId="17" r:id="rId2"/>
    <sheet name="3квартал  (3)" sheetId="18" r:id="rId3"/>
    <sheet name="4 квартал  (4)" sheetId="21" r:id="rId4"/>
    <sheet name="Лист3" sheetId="19" r:id="rId5"/>
  </sheets>
  <calcPr calcId="145621"/>
</workbook>
</file>

<file path=xl/calcChain.xml><?xml version="1.0" encoding="utf-8"?>
<calcChain xmlns="http://schemas.openxmlformats.org/spreadsheetml/2006/main">
  <c r="F124" i="16" l="1"/>
  <c r="G124" i="16"/>
  <c r="G125" i="16"/>
  <c r="F125" i="16"/>
  <c r="E125" i="16"/>
  <c r="D125" i="16"/>
  <c r="G126" i="16"/>
  <c r="G123" i="16"/>
  <c r="G122" i="16"/>
  <c r="F126" i="16"/>
  <c r="F123" i="16"/>
  <c r="F122" i="16"/>
  <c r="E126" i="16"/>
  <c r="E124" i="16"/>
  <c r="D126" i="16"/>
  <c r="D122" i="16"/>
  <c r="E123" i="16" l="1"/>
  <c r="E122" i="16"/>
  <c r="D124" i="16"/>
  <c r="D123" i="16"/>
  <c r="J120" i="16"/>
  <c r="J119" i="16"/>
  <c r="J118" i="16"/>
  <c r="J117" i="16"/>
  <c r="I120" i="16"/>
  <c r="I119" i="16"/>
  <c r="I118" i="16"/>
  <c r="I117" i="16"/>
  <c r="I116" i="16"/>
  <c r="E115" i="16"/>
  <c r="J115" i="16" s="1"/>
  <c r="D115" i="16"/>
  <c r="G103" i="16"/>
  <c r="F103" i="16"/>
  <c r="E103" i="16"/>
  <c r="G97" i="16"/>
  <c r="F97" i="16"/>
  <c r="E97" i="16"/>
  <c r="F91" i="16"/>
  <c r="E91" i="16"/>
  <c r="D91" i="16"/>
  <c r="F85" i="16"/>
  <c r="E85" i="16"/>
  <c r="D85" i="16"/>
  <c r="H79" i="16"/>
  <c r="G79" i="16"/>
  <c r="F79" i="16"/>
  <c r="E79" i="16"/>
  <c r="F73" i="16"/>
  <c r="E73" i="16"/>
  <c r="D73" i="16"/>
  <c r="E67" i="16"/>
  <c r="D67" i="16"/>
  <c r="G67" i="16"/>
  <c r="F67" i="16"/>
  <c r="E61" i="16"/>
  <c r="G55" i="16"/>
  <c r="F55" i="16"/>
  <c r="E55" i="16"/>
  <c r="G49" i="16"/>
  <c r="F49" i="16"/>
  <c r="E49" i="16"/>
  <c r="D49" i="16"/>
  <c r="G43" i="16"/>
  <c r="F43" i="16"/>
  <c r="E43" i="16"/>
  <c r="D43" i="16"/>
  <c r="I41" i="16"/>
  <c r="H13" i="16"/>
  <c r="G13" i="16"/>
  <c r="F13" i="16"/>
  <c r="E13" i="16"/>
  <c r="H7" i="16"/>
  <c r="G7" i="16"/>
  <c r="F7" i="16"/>
  <c r="E7" i="16"/>
  <c r="J116" i="16"/>
  <c r="I115" i="16"/>
  <c r="J61" i="16"/>
  <c r="I46" i="16"/>
  <c r="I11" i="16"/>
  <c r="I17" i="16"/>
  <c r="I29" i="16"/>
  <c r="I35" i="16"/>
  <c r="I47" i="16"/>
  <c r="I50" i="16"/>
  <c r="I51" i="16"/>
  <c r="I52" i="16"/>
  <c r="I53" i="16"/>
  <c r="I59" i="16"/>
  <c r="I60" i="16"/>
  <c r="I65" i="16"/>
  <c r="I71" i="16"/>
  <c r="I77" i="16"/>
  <c r="I80" i="16"/>
  <c r="I81" i="16"/>
  <c r="I82" i="16"/>
  <c r="I83" i="16"/>
  <c r="I84" i="16"/>
  <c r="I89" i="16"/>
  <c r="I94" i="16"/>
  <c r="I95" i="16"/>
  <c r="I101" i="16"/>
  <c r="I107" i="16"/>
  <c r="I113" i="16"/>
  <c r="J11" i="16"/>
  <c r="J17" i="16"/>
  <c r="J20" i="16"/>
  <c r="J23" i="16"/>
  <c r="J26" i="16"/>
  <c r="J27" i="16"/>
  <c r="J29" i="16"/>
  <c r="J30" i="16"/>
  <c r="J32" i="16"/>
  <c r="J33" i="16"/>
  <c r="J34" i="16"/>
  <c r="J35" i="16"/>
  <c r="J36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10" i="16"/>
  <c r="J111" i="16"/>
  <c r="J112" i="16"/>
  <c r="J113" i="16"/>
  <c r="J114" i="16"/>
  <c r="J125" i="16"/>
  <c r="G31" i="16"/>
  <c r="J31" i="16" s="1"/>
  <c r="E31" i="16"/>
  <c r="D97" i="16"/>
  <c r="D7" i="16"/>
  <c r="H114" i="16"/>
  <c r="I114" i="16" s="1"/>
  <c r="H112" i="16"/>
  <c r="I112" i="16" s="1"/>
  <c r="H111" i="16"/>
  <c r="I111" i="16" s="1"/>
  <c r="H110" i="16"/>
  <c r="I110" i="16" s="1"/>
  <c r="G109" i="16"/>
  <c r="J109" i="16" s="1"/>
  <c r="F109" i="16"/>
  <c r="E109" i="16"/>
  <c r="D109" i="16"/>
  <c r="H108" i="16"/>
  <c r="I108" i="16" s="1"/>
  <c r="I106" i="16"/>
  <c r="H105" i="16"/>
  <c r="I105" i="16" s="1"/>
  <c r="H104" i="16"/>
  <c r="I104" i="16" s="1"/>
  <c r="D103" i="16"/>
  <c r="H102" i="16"/>
  <c r="I102" i="16" s="1"/>
  <c r="I100" i="16"/>
  <c r="H99" i="16"/>
  <c r="I99" i="16" s="1"/>
  <c r="H98" i="16"/>
  <c r="I98" i="16" s="1"/>
  <c r="H96" i="16"/>
  <c r="I96" i="16" s="1"/>
  <c r="H93" i="16"/>
  <c r="I93" i="16" s="1"/>
  <c r="H92" i="16"/>
  <c r="I92" i="16" s="1"/>
  <c r="H90" i="16"/>
  <c r="I90" i="16" s="1"/>
  <c r="H88" i="16"/>
  <c r="H87" i="16"/>
  <c r="I87" i="16" s="1"/>
  <c r="H86" i="16"/>
  <c r="I86" i="16" s="1"/>
  <c r="D79" i="16"/>
  <c r="I79" i="16" s="1"/>
  <c r="H78" i="16"/>
  <c r="I78" i="16" s="1"/>
  <c r="I76" i="16"/>
  <c r="H75" i="16"/>
  <c r="I75" i="16" s="1"/>
  <c r="H74" i="16"/>
  <c r="I74" i="16" s="1"/>
  <c r="H72" i="16"/>
  <c r="I72" i="16" s="1"/>
  <c r="I70" i="16"/>
  <c r="I69" i="16"/>
  <c r="I68" i="16"/>
  <c r="H66" i="16"/>
  <c r="I66" i="16" s="1"/>
  <c r="I64" i="16"/>
  <c r="H63" i="16"/>
  <c r="I63" i="16" s="1"/>
  <c r="H62" i="16"/>
  <c r="I62" i="16" s="1"/>
  <c r="D61" i="16"/>
  <c r="I61" i="16" s="1"/>
  <c r="I58" i="16"/>
  <c r="I57" i="16"/>
  <c r="H56" i="16"/>
  <c r="I56" i="16" s="1"/>
  <c r="D55" i="16"/>
  <c r="H54" i="16"/>
  <c r="I54" i="16" s="1"/>
  <c r="H48" i="16"/>
  <c r="I48" i="16" s="1"/>
  <c r="H45" i="16"/>
  <c r="I45" i="16" s="1"/>
  <c r="H44" i="16"/>
  <c r="I44" i="16" s="1"/>
  <c r="H42" i="16"/>
  <c r="I42" i="16" s="1"/>
  <c r="I40" i="16"/>
  <c r="H39" i="16"/>
  <c r="I39" i="16" s="1"/>
  <c r="H38" i="16"/>
  <c r="I38" i="16" s="1"/>
  <c r="G37" i="16"/>
  <c r="F37" i="16"/>
  <c r="E37" i="16"/>
  <c r="D37" i="16"/>
  <c r="H33" i="16"/>
  <c r="I33" i="16" s="1"/>
  <c r="H32" i="16"/>
  <c r="I32" i="16" s="1"/>
  <c r="D31" i="16"/>
  <c r="H30" i="16"/>
  <c r="H27" i="16"/>
  <c r="H26" i="16"/>
  <c r="I26" i="16" s="1"/>
  <c r="H23" i="16"/>
  <c r="I22" i="16"/>
  <c r="I21" i="16"/>
  <c r="H20" i="16"/>
  <c r="D19" i="16"/>
  <c r="I19" i="16" s="1"/>
  <c r="D13" i="16"/>
  <c r="I23" i="16" l="1"/>
  <c r="H125" i="16"/>
  <c r="I125" i="16" s="1"/>
  <c r="I88" i="16"/>
  <c r="H124" i="16"/>
  <c r="F121" i="16"/>
  <c r="H43" i="16"/>
  <c r="H85" i="16"/>
  <c r="I85" i="16" s="1"/>
  <c r="G121" i="16"/>
  <c r="H49" i="16"/>
  <c r="I49" i="16" s="1"/>
  <c r="I27" i="16"/>
  <c r="H123" i="16"/>
  <c r="I123" i="16" s="1"/>
  <c r="D121" i="16"/>
  <c r="I20" i="16"/>
  <c r="H122" i="16"/>
  <c r="I122" i="16" s="1"/>
  <c r="I30" i="16"/>
  <c r="H126" i="16"/>
  <c r="I126" i="16" s="1"/>
  <c r="E121" i="16"/>
  <c r="H97" i="16"/>
  <c r="I97" i="16" s="1"/>
  <c r="H103" i="16"/>
  <c r="H67" i="16"/>
  <c r="I67" i="16" s="1"/>
  <c r="J37" i="16"/>
  <c r="J123" i="16"/>
  <c r="J126" i="16"/>
  <c r="J124" i="16"/>
  <c r="J122" i="16"/>
  <c r="I124" i="16"/>
  <c r="H37" i="16"/>
  <c r="I37" i="16" s="1"/>
  <c r="H109" i="16"/>
  <c r="I109" i="16" s="1"/>
  <c r="I103" i="16"/>
  <c r="H91" i="16"/>
  <c r="I91" i="16" s="1"/>
  <c r="I73" i="16"/>
  <c r="H55" i="16"/>
  <c r="I55" i="16" s="1"/>
  <c r="I43" i="16"/>
  <c r="H121" i="16" l="1"/>
  <c r="I121" i="16" s="1"/>
  <c r="J121" i="16"/>
  <c r="M123" i="17"/>
  <c r="O121" i="17"/>
</calcChain>
</file>

<file path=xl/sharedStrings.xml><?xml version="1.0" encoding="utf-8"?>
<sst xmlns="http://schemas.openxmlformats.org/spreadsheetml/2006/main" count="189" uniqueCount="52">
  <si>
    <t>тыс.руб.</t>
  </si>
  <si>
    <t>№</t>
  </si>
  <si>
    <t>Наименование   программы.                    Нормативный акт и дата принятия</t>
  </si>
  <si>
    <t>Источники      финансирования</t>
  </si>
  <si>
    <t>Утвержденный объем финансирования на весь период реализации программы</t>
  </si>
  <si>
    <t>Включено в бюджет текущего года</t>
  </si>
  <si>
    <t>Фактически  профинансировано</t>
  </si>
  <si>
    <t>Выполнение программы за весь период в %% (гр. 8 --гр. 4)</t>
  </si>
  <si>
    <t>Краткий перечень  выполненных работ и мероприятий (за отчетный период текущего года)</t>
  </si>
  <si>
    <t xml:space="preserve">на начало текущего года  </t>
  </si>
  <si>
    <t xml:space="preserve">за весь период реализации программы (гр. 6 + гр. 7)   </t>
  </si>
  <si>
    <t>Всего</t>
  </si>
  <si>
    <t>Федеральный бюджет</t>
  </si>
  <si>
    <t>Областной бюджет</t>
  </si>
  <si>
    <t>Бюджет муниципального района</t>
  </si>
  <si>
    <t>Бюджет сельского поселения</t>
  </si>
  <si>
    <t>Внебюджетные источники</t>
  </si>
  <si>
    <t>Всего  в.т.ч.</t>
  </si>
  <si>
    <t>Итого по программам</t>
  </si>
  <si>
    <t xml:space="preserve">за отчетный период текущего года (с нарастающим итогом)   </t>
  </si>
  <si>
    <t xml:space="preserve">Муниципальная программа муниципального образования Киржачский район «Энергосбережение  и  повышение  энергетической эффективности  на период до 2020 года»                                                               </t>
  </si>
  <si>
    <t xml:space="preserve">Муниципальная программа муниципального образования Киржачский район «Развитие культуры и туризма на 2014-2020 годы»
</t>
  </si>
  <si>
    <t>средства сельских поселений</t>
  </si>
  <si>
    <t>Н.А.Попова</t>
  </si>
  <si>
    <t>Выполнение программы за текущий период</t>
  </si>
  <si>
    <t xml:space="preserve">Председатель комитета экономики, промышленности, аграрной и инвестиционной политики администации Киржачского района </t>
  </si>
  <si>
    <t>Председатель  комитета экономики, промышленности, аграрной и инвестиционной политики</t>
  </si>
  <si>
    <t>Н.А. Попова</t>
  </si>
  <si>
    <t xml:space="preserve"> ИНФОРМАЦИЯ О ФИНАНСИРОВАНИИ И ВЫПОЛНЕНИИ МУНИЦИПАЛЬНЫХ ПРОГРАММ                                                                                                                                                 муниципального образования Киржачский район за 2 квартал  2015 года  
</t>
  </si>
  <si>
    <t xml:space="preserve"> ИНФОРМАЦИЯ О ФИНАНСИРОВАНИИ И ВЫПОЛНЕНИИ МУНИЦИПАЛЬНЫХ ПРОГРАММ                                                                                                                                                 муниципального образования Киржачский район за 3 квартал  2015  года  
</t>
  </si>
  <si>
    <t xml:space="preserve"> ИНФОРМАЦИЯ О ФИНАНСИРОВАНИИ И ВЫПОЛНЕНИИ МУНИЦИПАЛЬНЫХ ПРОГРАММ                                                                                                                                                 муниципального образования Киржачский район за 4 квартал  2015  года  
</t>
  </si>
  <si>
    <t>Выполнение программы за текущий период (гр. 7/5)</t>
  </si>
  <si>
    <t>СтипендияНадежда Земли Киржачской, Солнечная Карусель - 72,4. Временная трудовая занятость несовершенолетних - 74,4. Районный праздник - 10,0. Гала концерт - 10,0. Конкурс - 10,0. Районный фестиваль - 10,0 . Чествование медалистов - 20,0. День здоровья - 10,0. Митинг шествие - 5,5.Акция - 5,0.Выпуск брошюры - 3,0.</t>
  </si>
  <si>
    <t xml:space="preserve">Муниципальная программа  “Обеспечение доступным и комфортным жильём населения Киржачского района”                                      </t>
  </si>
  <si>
    <t xml:space="preserve">Муниципальная программа   развития агропромышленного комплекса Киржачского района на 2013-2020 годы.
                                                 </t>
  </si>
  <si>
    <t xml:space="preserve">Муниципальная программа  «Обеспечение безопасности населения и территорий Киржачского района на 2016-2018 годы»
</t>
  </si>
  <si>
    <t xml:space="preserve">Муниципальная программа  «Развитие образования» на 2014-2020 годы                                   </t>
  </si>
  <si>
    <t xml:space="preserve">Муниципальная программа 
«Дорожное хозяйство Киржачского района на 2014-2025 годы»
                                                        </t>
  </si>
  <si>
    <t>Муниципальная программа "Управление муниципальными финансами и муниципальным долгом"</t>
  </si>
  <si>
    <t>Муниципальная программа "Противодействие злоупотреблению наркотиками и их незаконному обороту на 2015-2017 годы""</t>
  </si>
  <si>
    <t>Муниципальная программа "Формирование доступной среды жизнедеятельности для инвалидов муниципального образования Киржачский район на 2016-2018 годы"</t>
  </si>
  <si>
    <t>Муниципальная программа "Информатизация Киржачского района на 2016-2018 годы"</t>
  </si>
  <si>
    <t>Муниципальная программа "Развитие физической культуры и спорта на территории Киржачского района на 2016-2019 годы"</t>
  </si>
  <si>
    <t>Муниципальная программа "Создание новых  мест в общеобразовательных организациях Киржачского района в соответствии с прогнозируемой потребностью и современными условиями обучения на 2016-2025 годы"</t>
  </si>
  <si>
    <t>`</t>
  </si>
  <si>
    <t xml:space="preserve"> ИНФОРМАЦИЯ О ФИНАНСИРОВАНИИ И ВЫПОЛНЕНИИ МУНИЦИПАЛЬНЫХ ПРОГРАММ                                                                                                                                                 муниципального образования Киржачский район за 1квартал  2017 года  
</t>
  </si>
  <si>
    <t xml:space="preserve">Муниципальная программа  «Повышение безопасности дорожного движения в 2017-2020 годах»                                                                 </t>
  </si>
  <si>
    <t xml:space="preserve">Муниципальная программа  «Социальное и демографическое развитие Киржачского района на 2017-2019 годы»
</t>
  </si>
  <si>
    <t xml:space="preserve">Муниципальная программа  «Защита населения от чрезвычайных ситуаций и снижение рисков их возникновения, обеспечение пожарной безопасности и безопасности на водных объектах на территории Киржачского района на 2017-2019 годы»                                                                    </t>
  </si>
  <si>
    <t xml:space="preserve">Муниципальная программа  «Снижение административных барьеров, оптимизация и повышение качества предоставления муниципальных услуг, в том числе на базе многофункционально-
го  центра предоставления муниципальных услуг в Киржачском районе на 2017 – 2019 годы» </t>
  </si>
  <si>
    <t>Муниципальная программа "Комплексное развитие социальной инфраструктуры в Киржачском районе Владимирской области на 2017-2020 годы"</t>
  </si>
  <si>
    <t>Муниципальная программа "Развитие малого и среднего предпринимательства на 2014-2020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</si>
</sst>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_ ;\-#,##0.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206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09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2" xfId="0" applyBorder="1"/>
    <xf numFmtId="0" fontId="4" fillId="0" borderId="1" xfId="0" applyFont="1" applyBorder="1"/>
    <xf numFmtId="0" fontId="0" fillId="0" borderId="0" xfId="0" applyAlignment="1">
      <alignment vertical="top"/>
    </xf>
    <xf numFmtId="0" fontId="2" fillId="0" borderId="1" xfId="0" applyFont="1" applyBorder="1" applyAlignment="1"/>
    <xf numFmtId="0" fontId="4" fillId="0" borderId="1" xfId="0" applyFont="1" applyBorder="1" applyAlignment="1"/>
    <xf numFmtId="0" fontId="0" fillId="0" borderId="0" xfId="0" applyAlignment="1"/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164" fontId="4" fillId="0" borderId="1" xfId="1" applyNumberFormat="1" applyFont="1" applyBorder="1" applyAlignment="1">
      <alignment vertical="top"/>
    </xf>
    <xf numFmtId="164" fontId="4" fillId="0" borderId="1" xfId="1" applyNumberFormat="1" applyFont="1" applyBorder="1" applyAlignment="1"/>
    <xf numFmtId="0" fontId="8" fillId="0" borderId="0" xfId="0" applyFont="1"/>
    <xf numFmtId="0" fontId="0" fillId="0" borderId="0" xfId="0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/>
    <xf numFmtId="0" fontId="9" fillId="0" borderId="1" xfId="0" applyNumberFormat="1" applyFont="1" applyBorder="1" applyAlignment="1">
      <alignment vertical="top" wrapText="1"/>
    </xf>
    <xf numFmtId="0" fontId="11" fillId="0" borderId="3" xfId="0" applyNumberFormat="1" applyFont="1" applyBorder="1" applyAlignment="1">
      <alignment vertical="top" wrapText="1"/>
    </xf>
    <xf numFmtId="0" fontId="11" fillId="0" borderId="4" xfId="0" applyNumberFormat="1" applyFont="1" applyBorder="1" applyAlignment="1">
      <alignment vertical="top" wrapText="1"/>
    </xf>
    <xf numFmtId="0" fontId="11" fillId="0" borderId="5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64" fontId="4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6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0" borderId="2" xfId="0" applyFont="1" applyBorder="1"/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/>
    <xf numFmtId="0" fontId="4" fillId="0" borderId="1" xfId="0" applyFont="1" applyBorder="1" applyAlignment="1">
      <alignment readingOrder="1"/>
    </xf>
    <xf numFmtId="164" fontId="4" fillId="0" borderId="1" xfId="1" applyNumberFormat="1" applyFont="1" applyBorder="1" applyAlignment="1">
      <alignment readingOrder="1"/>
    </xf>
    <xf numFmtId="0" fontId="2" fillId="0" borderId="1" xfId="0" applyFont="1" applyBorder="1" applyAlignment="1">
      <alignment readingOrder="1"/>
    </xf>
    <xf numFmtId="0" fontId="4" fillId="0" borderId="1" xfId="0" applyFont="1" applyBorder="1" applyAlignment="1">
      <alignment vertical="top" readingOrder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4" fillId="2" borderId="1" xfId="0" applyFont="1" applyFill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5" fillId="0" borderId="3" xfId="0" applyFont="1" applyBorder="1" applyAlignment="1">
      <alignment horizontal="center" wrapText="1"/>
    </xf>
    <xf numFmtId="0" fontId="2" fillId="0" borderId="5" xfId="0" applyFont="1" applyBorder="1" applyAlignment="1">
      <alignment vertical="top"/>
    </xf>
    <xf numFmtId="0" fontId="0" fillId="0" borderId="15" xfId="0" applyBorder="1"/>
    <xf numFmtId="0" fontId="9" fillId="0" borderId="3" xfId="0" applyNumberFormat="1" applyFont="1" applyBorder="1" applyAlignment="1">
      <alignment vertical="top" wrapText="1"/>
    </xf>
    <xf numFmtId="0" fontId="9" fillId="0" borderId="4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vertical="top" wrapText="1"/>
    </xf>
    <xf numFmtId="164" fontId="4" fillId="0" borderId="1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9" fillId="0" borderId="3" xfId="0" applyNumberFormat="1" applyFont="1" applyBorder="1" applyAlignment="1">
      <alignment vertical="top" wrapText="1"/>
    </xf>
    <xf numFmtId="0" fontId="9" fillId="0" borderId="4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vertical="top" wrapText="1"/>
    </xf>
    <xf numFmtId="43" fontId="2" fillId="0" borderId="1" xfId="2" applyNumberFormat="1" applyFont="1" applyBorder="1" applyAlignment="1"/>
    <xf numFmtId="43" fontId="4" fillId="0" borderId="1" xfId="2" applyFont="1" applyBorder="1" applyAlignment="1">
      <alignment horizontal="right" vertical="top"/>
    </xf>
    <xf numFmtId="164" fontId="4" fillId="0" borderId="1" xfId="0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4" fillId="0" borderId="5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wrapText="1"/>
    </xf>
    <xf numFmtId="0" fontId="0" fillId="0" borderId="0" xfId="0"/>
    <xf numFmtId="2" fontId="15" fillId="0" borderId="1" xfId="0" applyNumberFormat="1" applyFont="1" applyBorder="1" applyAlignment="1">
      <alignment vertical="top"/>
    </xf>
    <xf numFmtId="2" fontId="15" fillId="0" borderId="1" xfId="0" applyNumberFormat="1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3" xfId="0" applyFont="1" applyBorder="1"/>
    <xf numFmtId="2" fontId="4" fillId="0" borderId="1" xfId="0" applyNumberFormat="1" applyFont="1" applyBorder="1" applyAlignment="1"/>
    <xf numFmtId="2" fontId="15" fillId="0" borderId="1" xfId="0" applyNumberFormat="1" applyFont="1" applyBorder="1" applyAlignment="1"/>
    <xf numFmtId="2" fontId="15" fillId="0" borderId="1" xfId="1" applyNumberFormat="1" applyFont="1" applyBorder="1" applyAlignment="1"/>
    <xf numFmtId="2" fontId="2" fillId="0" borderId="1" xfId="0" applyNumberFormat="1" applyFont="1" applyBorder="1" applyAlignment="1"/>
    <xf numFmtId="2" fontId="2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/>
    <xf numFmtId="2" fontId="15" fillId="0" borderId="1" xfId="2" applyNumberFormat="1" applyFont="1" applyBorder="1" applyAlignment="1">
      <alignment horizontal="right"/>
    </xf>
    <xf numFmtId="2" fontId="2" fillId="0" borderId="1" xfId="2" applyNumberFormat="1" applyFont="1" applyBorder="1" applyAlignment="1"/>
    <xf numFmtId="2" fontId="2" fillId="2" borderId="1" xfId="0" applyNumberFormat="1" applyFont="1" applyFill="1" applyBorder="1" applyAlignment="1"/>
    <xf numFmtId="2" fontId="4" fillId="2" borderId="1" xfId="0" applyNumberFormat="1" applyFont="1" applyFill="1" applyBorder="1" applyAlignment="1"/>
    <xf numFmtId="2" fontId="2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2" fontId="4" fillId="0" borderId="1" xfId="0" applyNumberFormat="1" applyFont="1" applyBorder="1"/>
    <xf numFmtId="0" fontId="0" fillId="0" borderId="0" xfId="0"/>
    <xf numFmtId="2" fontId="15" fillId="3" borderId="1" xfId="1" applyNumberFormat="1" applyFont="1" applyFill="1" applyBorder="1" applyAlignment="1"/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vertical="top"/>
    </xf>
    <xf numFmtId="2" fontId="4" fillId="3" borderId="1" xfId="0" applyNumberFormat="1" applyFont="1" applyFill="1" applyBorder="1" applyAlignment="1">
      <alignment vertical="top"/>
    </xf>
    <xf numFmtId="2" fontId="4" fillId="3" borderId="1" xfId="0" applyNumberFormat="1" applyFont="1" applyFill="1" applyBorder="1" applyAlignment="1"/>
    <xf numFmtId="2" fontId="15" fillId="3" borderId="1" xfId="0" applyNumberFormat="1" applyFont="1" applyFill="1" applyBorder="1"/>
    <xf numFmtId="2" fontId="0" fillId="0" borderId="0" xfId="0" applyNumberFormat="1"/>
    <xf numFmtId="0" fontId="1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9" fillId="0" borderId="3" xfId="0" applyNumberFormat="1" applyFont="1" applyBorder="1" applyAlignment="1">
      <alignment vertical="top" wrapText="1"/>
    </xf>
    <xf numFmtId="0" fontId="9" fillId="0" borderId="4" xfId="0" applyNumberFormat="1" applyFont="1" applyBorder="1" applyAlignment="1">
      <alignment vertical="top" wrapText="1"/>
    </xf>
    <xf numFmtId="0" fontId="9" fillId="0" borderId="5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7" xfId="0" applyBorder="1"/>
    <xf numFmtId="0" fontId="0" fillId="0" borderId="0" xfId="0"/>
    <xf numFmtId="0" fontId="10" fillId="0" borderId="0" xfId="0" applyFont="1"/>
    <xf numFmtId="0" fontId="9" fillId="0" borderId="1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9" fillId="0" borderId="8" xfId="0" applyNumberFormat="1" applyFont="1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123825</xdr:colOff>
      <xdr:row>73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486525" y="2333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73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486525" y="2333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79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79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85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85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91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91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97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123825</xdr:colOff>
      <xdr:row>90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276975" y="377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276975" y="377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96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915150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96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6915150" y="353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123825</xdr:colOff>
      <xdr:row>89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276975" y="377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89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276975" y="377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98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57225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98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657225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123825</xdr:colOff>
      <xdr:row>90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276975" y="377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276975" y="377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89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572250" y="3283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89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6572250" y="3283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98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572250" y="3569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98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572250" y="3569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zoomScale="90" zoomScaleNormal="90" workbookViewId="0">
      <selection activeCell="J126" sqref="J126"/>
    </sheetView>
  </sheetViews>
  <sheetFormatPr defaultRowHeight="15" x14ac:dyDescent="0.25"/>
  <cols>
    <col min="1" max="1" width="4.5703125" style="12" customWidth="1"/>
    <col min="2" max="2" width="22.140625" style="19" customWidth="1"/>
    <col min="3" max="3" width="11.7109375" style="20" customWidth="1"/>
    <col min="4" max="4" width="11.42578125" style="20" customWidth="1"/>
    <col min="5" max="5" width="10.7109375" style="20" customWidth="1"/>
    <col min="6" max="6" width="10.5703125" style="20" customWidth="1"/>
    <col min="7" max="7" width="12.85546875" style="20" customWidth="1"/>
    <col min="8" max="8" width="12.7109375" style="20" customWidth="1"/>
    <col min="9" max="9" width="9.5703125" style="59" customWidth="1"/>
    <col min="10" max="10" width="9.140625" style="20" customWidth="1"/>
    <col min="11" max="11" width="35.28515625" style="19" customWidth="1"/>
    <col min="12" max="16384" width="9.140625" style="20"/>
  </cols>
  <sheetData>
    <row r="1" spans="1:11" x14ac:dyDescent="0.25">
      <c r="A1" s="139" t="s">
        <v>45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x14ac:dyDescent="0.25">
      <c r="A3" s="11"/>
      <c r="B3" s="34"/>
      <c r="C3" s="2"/>
      <c r="D3" s="2"/>
      <c r="E3" s="2"/>
      <c r="F3" s="2"/>
      <c r="G3" s="2"/>
      <c r="H3" s="2"/>
      <c r="I3" s="2"/>
      <c r="J3" s="2"/>
      <c r="K3" s="19" t="s">
        <v>0</v>
      </c>
    </row>
    <row r="4" spans="1:11" x14ac:dyDescent="0.25">
      <c r="A4" s="140" t="s">
        <v>1</v>
      </c>
      <c r="B4" s="142" t="s">
        <v>2</v>
      </c>
      <c r="C4" s="143" t="s">
        <v>3</v>
      </c>
      <c r="D4" s="143" t="s">
        <v>4</v>
      </c>
      <c r="E4" s="143" t="s">
        <v>5</v>
      </c>
      <c r="F4" s="144" t="s">
        <v>6</v>
      </c>
      <c r="G4" s="145"/>
      <c r="H4" s="146"/>
      <c r="I4" s="143" t="s">
        <v>7</v>
      </c>
      <c r="J4" s="147" t="s">
        <v>31</v>
      </c>
      <c r="K4" s="142" t="s">
        <v>8</v>
      </c>
    </row>
    <row r="5" spans="1:11" ht="60" x14ac:dyDescent="0.25">
      <c r="A5" s="141"/>
      <c r="B5" s="142"/>
      <c r="C5" s="143"/>
      <c r="D5" s="143"/>
      <c r="E5" s="143"/>
      <c r="F5" s="57" t="s">
        <v>9</v>
      </c>
      <c r="G5" s="57" t="s">
        <v>19</v>
      </c>
      <c r="H5" s="60" t="s">
        <v>10</v>
      </c>
      <c r="I5" s="143"/>
      <c r="J5" s="148"/>
      <c r="K5" s="142"/>
    </row>
    <row r="6" spans="1:11" s="62" customFormat="1" ht="15.75" thickBot="1" x14ac:dyDescent="0.3">
      <c r="A6" s="54">
        <v>1</v>
      </c>
      <c r="B6" s="55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8">
        <v>9</v>
      </c>
      <c r="J6" s="54">
        <v>10</v>
      </c>
      <c r="K6" s="56">
        <v>11</v>
      </c>
    </row>
    <row r="7" spans="1:11" x14ac:dyDescent="0.25">
      <c r="A7" s="156">
        <v>1</v>
      </c>
      <c r="B7" s="159" t="s">
        <v>34</v>
      </c>
      <c r="C7" s="106" t="s">
        <v>11</v>
      </c>
      <c r="D7" s="118">
        <f>SUM(D8,D9,D10,D11,D12)</f>
        <v>76325.210000000006</v>
      </c>
      <c r="E7" s="118">
        <f>SUM(E8:E12)</f>
        <v>20621.099999999999</v>
      </c>
      <c r="F7" s="118">
        <f>SUM(F8:F12)</f>
        <v>63955.6</v>
      </c>
      <c r="G7" s="118">
        <f>SUM(G8:G12)</f>
        <v>178.8</v>
      </c>
      <c r="H7" s="118">
        <f>SUM(H8:H12)</f>
        <v>64134.400000000001</v>
      </c>
      <c r="I7" s="119">
        <v>83.79</v>
      </c>
      <c r="J7" s="119">
        <v>99.64</v>
      </c>
      <c r="K7" s="162"/>
    </row>
    <row r="8" spans="1:11" s="4" customFormat="1" ht="22.5" x14ac:dyDescent="0.2">
      <c r="A8" s="157"/>
      <c r="B8" s="160"/>
      <c r="C8" s="107" t="s">
        <v>12</v>
      </c>
      <c r="D8" s="117">
        <v>21404.55</v>
      </c>
      <c r="E8" s="117">
        <v>3660</v>
      </c>
      <c r="F8" s="117">
        <v>18898.34</v>
      </c>
      <c r="G8" s="117"/>
      <c r="H8" s="117">
        <v>18898.34</v>
      </c>
      <c r="I8" s="119">
        <v>88.29</v>
      </c>
      <c r="J8" s="119">
        <v>100</v>
      </c>
      <c r="K8" s="163"/>
    </row>
    <row r="9" spans="1:11" s="4" customFormat="1" ht="22.5" x14ac:dyDescent="0.2">
      <c r="A9" s="157"/>
      <c r="B9" s="160"/>
      <c r="C9" s="107" t="s">
        <v>13</v>
      </c>
      <c r="D9" s="117">
        <v>29543</v>
      </c>
      <c r="E9" s="117">
        <v>7447.5</v>
      </c>
      <c r="F9" s="117">
        <v>26765.439999999999</v>
      </c>
      <c r="G9" s="117"/>
      <c r="H9" s="117">
        <v>26765.439999999999</v>
      </c>
      <c r="I9" s="119">
        <v>90.6</v>
      </c>
      <c r="J9" s="119">
        <v>100</v>
      </c>
      <c r="K9" s="163"/>
    </row>
    <row r="10" spans="1:11" s="4" customFormat="1" ht="33.75" x14ac:dyDescent="0.2">
      <c r="A10" s="157"/>
      <c r="B10" s="160"/>
      <c r="C10" s="107" t="s">
        <v>14</v>
      </c>
      <c r="D10" s="117">
        <v>12839.22</v>
      </c>
      <c r="E10" s="117">
        <v>9513.6</v>
      </c>
      <c r="F10" s="117">
        <v>7177.22</v>
      </c>
      <c r="G10" s="117">
        <v>178.8</v>
      </c>
      <c r="H10" s="117">
        <v>7356.02</v>
      </c>
      <c r="I10" s="119">
        <v>55.9</v>
      </c>
      <c r="J10" s="119">
        <v>98.93</v>
      </c>
      <c r="K10" s="163"/>
    </row>
    <row r="11" spans="1:11" s="4" customFormat="1" x14ac:dyDescent="0.2">
      <c r="A11" s="157"/>
      <c r="B11" s="160"/>
      <c r="C11" s="107"/>
      <c r="D11" s="120"/>
      <c r="E11" s="120"/>
      <c r="F11" s="120"/>
      <c r="G11" s="120"/>
      <c r="H11" s="120"/>
      <c r="I11" s="119" t="e">
        <f t="shared" ref="I11:I71" si="0">(H11/D11)*100</f>
        <v>#DIV/0!</v>
      </c>
      <c r="J11" s="119" t="e">
        <f t="shared" ref="J11:J71" si="1">G11/E11*100</f>
        <v>#DIV/0!</v>
      </c>
      <c r="K11" s="163"/>
    </row>
    <row r="12" spans="1:11" s="4" customFormat="1" ht="23.25" thickBot="1" x14ac:dyDescent="0.25">
      <c r="A12" s="158"/>
      <c r="B12" s="161"/>
      <c r="C12" s="108" t="s">
        <v>16</v>
      </c>
      <c r="D12" s="121">
        <v>12538.44</v>
      </c>
      <c r="E12" s="121"/>
      <c r="F12" s="121">
        <v>11114.6</v>
      </c>
      <c r="G12" s="121"/>
      <c r="H12" s="121">
        <v>11114.6</v>
      </c>
      <c r="I12" s="119">
        <v>88.64</v>
      </c>
      <c r="J12" s="119">
        <v>100</v>
      </c>
      <c r="K12" s="164"/>
    </row>
    <row r="13" spans="1:11" x14ac:dyDescent="0.25">
      <c r="A13" s="165">
        <v>2</v>
      </c>
      <c r="B13" s="149" t="s">
        <v>33</v>
      </c>
      <c r="C13" s="109" t="s">
        <v>11</v>
      </c>
      <c r="D13" s="118">
        <f>SUM(D14,D15,D16,D17,D18)</f>
        <v>69773.13</v>
      </c>
      <c r="E13" s="118">
        <f>SUM(E14:E18)</f>
        <v>19025.099999999999</v>
      </c>
      <c r="F13" s="118">
        <f>SUM(F14:F18)</f>
        <v>50221.97</v>
      </c>
      <c r="G13" s="118">
        <f>SUM(G14:G18)</f>
        <v>80</v>
      </c>
      <c r="H13" s="118">
        <f>SUM(H14:H18)</f>
        <v>50301.97</v>
      </c>
      <c r="I13" s="119">
        <v>64.239999999999995</v>
      </c>
      <c r="J13" s="119">
        <v>96.07</v>
      </c>
      <c r="K13" s="155"/>
    </row>
    <row r="14" spans="1:11" ht="22.5" x14ac:dyDescent="0.25">
      <c r="A14" s="165"/>
      <c r="B14" s="150"/>
      <c r="C14" s="107" t="s">
        <v>12</v>
      </c>
      <c r="D14" s="117">
        <v>13704.8</v>
      </c>
      <c r="E14" s="117">
        <v>3898.3</v>
      </c>
      <c r="F14" s="117">
        <v>9806.6</v>
      </c>
      <c r="G14" s="117"/>
      <c r="H14" s="117">
        <v>9806.6</v>
      </c>
      <c r="I14" s="119">
        <v>54.39</v>
      </c>
      <c r="J14" s="119">
        <v>100</v>
      </c>
      <c r="K14" s="155"/>
    </row>
    <row r="15" spans="1:11" ht="23.25" x14ac:dyDescent="0.25">
      <c r="A15" s="165"/>
      <c r="B15" s="150"/>
      <c r="C15" s="110" t="s">
        <v>13</v>
      </c>
      <c r="D15" s="117">
        <v>13273.93</v>
      </c>
      <c r="E15" s="117">
        <v>4839</v>
      </c>
      <c r="F15" s="117">
        <v>11752.5</v>
      </c>
      <c r="G15" s="117"/>
      <c r="H15" s="117">
        <v>11752.5</v>
      </c>
      <c r="I15" s="119">
        <v>74.81</v>
      </c>
      <c r="J15" s="119">
        <v>90.47</v>
      </c>
      <c r="K15" s="155"/>
    </row>
    <row r="16" spans="1:11" s="4" customFormat="1" ht="33.75" x14ac:dyDescent="0.2">
      <c r="A16" s="165"/>
      <c r="B16" s="150"/>
      <c r="C16" s="107" t="s">
        <v>14</v>
      </c>
      <c r="D16" s="117">
        <v>15737.6</v>
      </c>
      <c r="E16" s="117">
        <v>2470.4</v>
      </c>
      <c r="F16" s="117">
        <v>9423.4699999999993</v>
      </c>
      <c r="G16" s="117">
        <v>80</v>
      </c>
      <c r="H16" s="117">
        <v>9503.4699999999993</v>
      </c>
      <c r="I16" s="119">
        <v>52.11</v>
      </c>
      <c r="J16" s="119">
        <v>94.51</v>
      </c>
      <c r="K16" s="155"/>
    </row>
    <row r="17" spans="1:11" s="4" customFormat="1" x14ac:dyDescent="0.2">
      <c r="A17" s="165"/>
      <c r="B17" s="150"/>
      <c r="C17" s="28"/>
      <c r="D17" s="117"/>
      <c r="E17" s="117"/>
      <c r="F17" s="117"/>
      <c r="G17" s="117"/>
      <c r="H17" s="117"/>
      <c r="I17" s="119" t="e">
        <f t="shared" si="0"/>
        <v>#DIV/0!</v>
      </c>
      <c r="J17" s="119" t="e">
        <f t="shared" si="1"/>
        <v>#DIV/0!</v>
      </c>
      <c r="K17" s="155"/>
    </row>
    <row r="18" spans="1:11" s="4" customFormat="1" ht="22.5" x14ac:dyDescent="0.2">
      <c r="A18" s="165"/>
      <c r="B18" s="151"/>
      <c r="C18" s="107" t="s">
        <v>16</v>
      </c>
      <c r="D18" s="117">
        <v>27056.799999999999</v>
      </c>
      <c r="E18" s="117">
        <v>7817.4</v>
      </c>
      <c r="F18" s="117">
        <v>19239.400000000001</v>
      </c>
      <c r="G18" s="117"/>
      <c r="H18" s="117">
        <v>19239.400000000001</v>
      </c>
      <c r="I18" s="119">
        <v>71.11</v>
      </c>
      <c r="J18" s="119">
        <v>100</v>
      </c>
      <c r="K18" s="155"/>
    </row>
    <row r="19" spans="1:11" x14ac:dyDescent="0.25">
      <c r="A19" s="176">
        <v>3</v>
      </c>
      <c r="B19" s="149" t="s">
        <v>51</v>
      </c>
      <c r="C19" s="105" t="s">
        <v>11</v>
      </c>
      <c r="D19" s="112">
        <f>SUM(D20,D21,D22,D23,D24)</f>
        <v>4268.5</v>
      </c>
      <c r="E19" s="112">
        <v>30</v>
      </c>
      <c r="F19" s="112">
        <v>1308.48</v>
      </c>
      <c r="G19" s="112"/>
      <c r="H19" s="112">
        <v>1308.4000000000001</v>
      </c>
      <c r="I19" s="119">
        <f t="shared" si="0"/>
        <v>30.652454023661711</v>
      </c>
      <c r="J19" s="119">
        <v>99.9</v>
      </c>
      <c r="K19" s="169"/>
    </row>
    <row r="20" spans="1:11" s="4" customFormat="1" ht="22.5" x14ac:dyDescent="0.2">
      <c r="A20" s="176"/>
      <c r="B20" s="150"/>
      <c r="C20" s="28" t="s">
        <v>12</v>
      </c>
      <c r="D20" s="117">
        <v>0</v>
      </c>
      <c r="E20" s="117">
        <v>0</v>
      </c>
      <c r="F20" s="117">
        <v>0</v>
      </c>
      <c r="G20" s="117">
        <v>0</v>
      </c>
      <c r="H20" s="117">
        <f>SUM(F20,G20)</f>
        <v>0</v>
      </c>
      <c r="I20" s="119" t="e">
        <f t="shared" si="0"/>
        <v>#DIV/0!</v>
      </c>
      <c r="J20" s="119" t="e">
        <f t="shared" si="1"/>
        <v>#DIV/0!</v>
      </c>
      <c r="K20" s="170"/>
    </row>
    <row r="21" spans="1:11" s="4" customFormat="1" ht="22.5" x14ac:dyDescent="0.2">
      <c r="A21" s="176"/>
      <c r="B21" s="150"/>
      <c r="C21" s="28" t="s">
        <v>13</v>
      </c>
      <c r="D21" s="117">
        <v>3515.9</v>
      </c>
      <c r="E21" s="117"/>
      <c r="F21" s="117">
        <v>1035.9100000000001</v>
      </c>
      <c r="G21" s="117"/>
      <c r="H21" s="117">
        <v>1035.9000000000001</v>
      </c>
      <c r="I21" s="119">
        <f t="shared" si="0"/>
        <v>29.46329531556643</v>
      </c>
      <c r="J21" s="119">
        <v>100</v>
      </c>
      <c r="K21" s="170"/>
    </row>
    <row r="22" spans="1:11" s="4" customFormat="1" ht="33.75" x14ac:dyDescent="0.2">
      <c r="A22" s="176"/>
      <c r="B22" s="150"/>
      <c r="C22" s="28" t="s">
        <v>14</v>
      </c>
      <c r="D22" s="117">
        <v>221.9</v>
      </c>
      <c r="E22" s="117">
        <v>30</v>
      </c>
      <c r="F22" s="117">
        <v>101.87</v>
      </c>
      <c r="G22" s="117"/>
      <c r="H22" s="117">
        <v>101.87</v>
      </c>
      <c r="I22" s="119">
        <f t="shared" si="0"/>
        <v>45.908066696710229</v>
      </c>
      <c r="J22" s="119">
        <v>97.78</v>
      </c>
      <c r="K22" s="170"/>
    </row>
    <row r="23" spans="1:11" s="4" customFormat="1" ht="33.75" x14ac:dyDescent="0.2">
      <c r="A23" s="176"/>
      <c r="B23" s="150"/>
      <c r="C23" s="28" t="s">
        <v>22</v>
      </c>
      <c r="D23" s="117">
        <v>0</v>
      </c>
      <c r="E23" s="117">
        <v>0</v>
      </c>
      <c r="F23" s="117">
        <v>0</v>
      </c>
      <c r="G23" s="117">
        <v>0</v>
      </c>
      <c r="H23" s="117">
        <f>SUM(G23,F23)</f>
        <v>0</v>
      </c>
      <c r="I23" s="119" t="e">
        <f t="shared" si="0"/>
        <v>#DIV/0!</v>
      </c>
      <c r="J23" s="119" t="e">
        <f t="shared" si="1"/>
        <v>#DIV/0!</v>
      </c>
      <c r="K23" s="170"/>
    </row>
    <row r="24" spans="1:11" s="4" customFormat="1" ht="22.5" x14ac:dyDescent="0.2">
      <c r="A24" s="176"/>
      <c r="B24" s="151"/>
      <c r="C24" s="28" t="s">
        <v>16</v>
      </c>
      <c r="D24" s="122">
        <v>530.70000000000005</v>
      </c>
      <c r="E24" s="122"/>
      <c r="F24" s="117">
        <v>170.7</v>
      </c>
      <c r="G24" s="117"/>
      <c r="H24" s="117"/>
      <c r="I24" s="119">
        <v>32.17</v>
      </c>
      <c r="J24" s="119">
        <v>100</v>
      </c>
      <c r="K24" s="171"/>
    </row>
    <row r="25" spans="1:11" s="4" customFormat="1" x14ac:dyDescent="0.2">
      <c r="A25" s="152">
        <v>4</v>
      </c>
      <c r="B25" s="149" t="s">
        <v>46</v>
      </c>
      <c r="C25" s="15" t="s">
        <v>11</v>
      </c>
      <c r="D25" s="118">
        <v>180</v>
      </c>
      <c r="E25" s="118">
        <v>45</v>
      </c>
      <c r="F25" s="118"/>
      <c r="G25" s="118"/>
      <c r="H25" s="118"/>
      <c r="I25" s="119">
        <v>100</v>
      </c>
      <c r="J25" s="119">
        <v>100</v>
      </c>
      <c r="K25" s="175"/>
    </row>
    <row r="26" spans="1:11" s="4" customFormat="1" ht="25.5" x14ac:dyDescent="0.2">
      <c r="A26" s="153"/>
      <c r="B26" s="150"/>
      <c r="C26" s="21" t="s">
        <v>12</v>
      </c>
      <c r="D26" s="117">
        <v>0</v>
      </c>
      <c r="E26" s="117">
        <v>0</v>
      </c>
      <c r="F26" s="117">
        <v>0</v>
      </c>
      <c r="G26" s="117">
        <v>0</v>
      </c>
      <c r="H26" s="117">
        <f>SUM(F26,G26)</f>
        <v>0</v>
      </c>
      <c r="I26" s="119" t="e">
        <f t="shared" si="0"/>
        <v>#DIV/0!</v>
      </c>
      <c r="J26" s="119" t="e">
        <f t="shared" si="1"/>
        <v>#DIV/0!</v>
      </c>
      <c r="K26" s="175"/>
    </row>
    <row r="27" spans="1:11" s="4" customFormat="1" ht="25.5" x14ac:dyDescent="0.2">
      <c r="A27" s="153"/>
      <c r="B27" s="150"/>
      <c r="C27" s="21" t="s">
        <v>13</v>
      </c>
      <c r="D27" s="117">
        <v>0</v>
      </c>
      <c r="E27" s="117">
        <v>0</v>
      </c>
      <c r="F27" s="117">
        <v>0</v>
      </c>
      <c r="G27" s="117">
        <v>0</v>
      </c>
      <c r="H27" s="117">
        <f>SUM(F27,G27)</f>
        <v>0</v>
      </c>
      <c r="I27" s="119" t="e">
        <f t="shared" si="0"/>
        <v>#DIV/0!</v>
      </c>
      <c r="J27" s="119" t="e">
        <f t="shared" si="1"/>
        <v>#DIV/0!</v>
      </c>
      <c r="K27" s="175"/>
    </row>
    <row r="28" spans="1:11" s="4" customFormat="1" ht="38.25" x14ac:dyDescent="0.2">
      <c r="A28" s="153"/>
      <c r="B28" s="150"/>
      <c r="C28" s="21" t="s">
        <v>14</v>
      </c>
      <c r="D28" s="117">
        <v>180</v>
      </c>
      <c r="E28" s="117">
        <v>45</v>
      </c>
      <c r="F28" s="117"/>
      <c r="G28" s="117"/>
      <c r="H28" s="117"/>
      <c r="I28" s="119">
        <v>100</v>
      </c>
      <c r="J28" s="119">
        <v>100</v>
      </c>
      <c r="K28" s="175"/>
    </row>
    <row r="29" spans="1:11" s="4" customFormat="1" x14ac:dyDescent="0.2">
      <c r="A29" s="153"/>
      <c r="B29" s="150"/>
      <c r="C29" s="21"/>
      <c r="D29" s="120"/>
      <c r="E29" s="120"/>
      <c r="F29" s="120"/>
      <c r="G29" s="120"/>
      <c r="H29" s="120"/>
      <c r="I29" s="119" t="e">
        <f t="shared" si="0"/>
        <v>#DIV/0!</v>
      </c>
      <c r="J29" s="119" t="e">
        <f t="shared" si="1"/>
        <v>#DIV/0!</v>
      </c>
      <c r="K29" s="175"/>
    </row>
    <row r="30" spans="1:11" s="4" customFormat="1" ht="38.25" x14ac:dyDescent="0.2">
      <c r="A30" s="154"/>
      <c r="B30" s="151"/>
      <c r="C30" s="21" t="s">
        <v>16</v>
      </c>
      <c r="D30" s="120">
        <v>0</v>
      </c>
      <c r="E30" s="120">
        <v>0</v>
      </c>
      <c r="F30" s="120">
        <v>0</v>
      </c>
      <c r="G30" s="120">
        <v>0</v>
      </c>
      <c r="H30" s="120">
        <f>SUM(F30,G30)</f>
        <v>0</v>
      </c>
      <c r="I30" s="119" t="e">
        <f t="shared" si="0"/>
        <v>#DIV/0!</v>
      </c>
      <c r="J30" s="119" t="e">
        <f t="shared" si="1"/>
        <v>#DIV/0!</v>
      </c>
      <c r="K30" s="175"/>
    </row>
    <row r="31" spans="1:11" ht="15" customHeight="1" x14ac:dyDescent="0.25">
      <c r="A31" s="165">
        <v>5</v>
      </c>
      <c r="B31" s="149" t="s">
        <v>20</v>
      </c>
      <c r="C31" s="15" t="s">
        <v>11</v>
      </c>
      <c r="D31" s="118">
        <f>SUM(D32,D33,D34,D35,D36)</f>
        <v>4695.3</v>
      </c>
      <c r="E31" s="118">
        <f>SUM(E32:E36)</f>
        <v>0</v>
      </c>
      <c r="F31" s="118">
        <v>1354.8</v>
      </c>
      <c r="G31" s="118">
        <f>SUM(G32:G36)</f>
        <v>0</v>
      </c>
      <c r="H31" s="118"/>
      <c r="I31" s="119">
        <v>28.85</v>
      </c>
      <c r="J31" s="119" t="e">
        <f t="shared" si="1"/>
        <v>#DIV/0!</v>
      </c>
      <c r="K31" s="25"/>
    </row>
    <row r="32" spans="1:11" s="4" customFormat="1" ht="25.5" x14ac:dyDescent="0.2">
      <c r="A32" s="165"/>
      <c r="B32" s="150"/>
      <c r="C32" s="21" t="s">
        <v>12</v>
      </c>
      <c r="D32" s="117">
        <v>0</v>
      </c>
      <c r="E32" s="117">
        <v>0</v>
      </c>
      <c r="F32" s="117">
        <v>0</v>
      </c>
      <c r="G32" s="117">
        <v>0</v>
      </c>
      <c r="H32" s="117">
        <f>SUM(G32,F32)</f>
        <v>0</v>
      </c>
      <c r="I32" s="119" t="e">
        <f t="shared" si="0"/>
        <v>#DIV/0!</v>
      </c>
      <c r="J32" s="119" t="e">
        <f t="shared" si="1"/>
        <v>#DIV/0!</v>
      </c>
      <c r="K32" s="26"/>
    </row>
    <row r="33" spans="1:11" s="4" customFormat="1" ht="25.5" x14ac:dyDescent="0.2">
      <c r="A33" s="165"/>
      <c r="B33" s="150"/>
      <c r="C33" s="21" t="s">
        <v>13</v>
      </c>
      <c r="D33" s="117">
        <v>0</v>
      </c>
      <c r="E33" s="117">
        <v>0</v>
      </c>
      <c r="F33" s="117">
        <v>0</v>
      </c>
      <c r="G33" s="117">
        <v>0</v>
      </c>
      <c r="H33" s="117">
        <f>SUM(G33,F33)</f>
        <v>0</v>
      </c>
      <c r="I33" s="119" t="e">
        <f t="shared" si="0"/>
        <v>#DIV/0!</v>
      </c>
      <c r="J33" s="119" t="e">
        <f t="shared" si="1"/>
        <v>#DIV/0!</v>
      </c>
      <c r="K33" s="26"/>
    </row>
    <row r="34" spans="1:11" s="4" customFormat="1" ht="38.25" x14ac:dyDescent="0.2">
      <c r="A34" s="165"/>
      <c r="B34" s="150"/>
      <c r="C34" s="21" t="s">
        <v>14</v>
      </c>
      <c r="D34" s="117">
        <v>4674.5</v>
      </c>
      <c r="E34" s="117">
        <v>0</v>
      </c>
      <c r="F34" s="117">
        <v>1334</v>
      </c>
      <c r="G34" s="117">
        <v>0</v>
      </c>
      <c r="H34" s="117"/>
      <c r="I34" s="119">
        <v>28.54</v>
      </c>
      <c r="J34" s="119" t="e">
        <f t="shared" si="1"/>
        <v>#DIV/0!</v>
      </c>
      <c r="K34" s="25"/>
    </row>
    <row r="35" spans="1:11" s="4" customFormat="1" x14ac:dyDescent="0.2">
      <c r="A35" s="165"/>
      <c r="B35" s="150"/>
      <c r="C35" s="21"/>
      <c r="D35" s="120"/>
      <c r="E35" s="120"/>
      <c r="F35" s="120"/>
      <c r="G35" s="117"/>
      <c r="H35" s="117"/>
      <c r="I35" s="119" t="e">
        <f t="shared" si="0"/>
        <v>#DIV/0!</v>
      </c>
      <c r="J35" s="119" t="e">
        <f t="shared" si="1"/>
        <v>#DIV/0!</v>
      </c>
      <c r="K35" s="26"/>
    </row>
    <row r="36" spans="1:11" s="4" customFormat="1" ht="38.25" x14ac:dyDescent="0.2">
      <c r="A36" s="165"/>
      <c r="B36" s="151"/>
      <c r="C36" s="21" t="s">
        <v>16</v>
      </c>
      <c r="D36" s="120">
        <v>20.8</v>
      </c>
      <c r="E36" s="120">
        <v>0</v>
      </c>
      <c r="F36" s="120">
        <v>20.8</v>
      </c>
      <c r="G36" s="117">
        <v>0</v>
      </c>
      <c r="H36" s="117">
        <v>0</v>
      </c>
      <c r="I36" s="119">
        <v>100</v>
      </c>
      <c r="J36" s="119" t="e">
        <f t="shared" si="1"/>
        <v>#DIV/0!</v>
      </c>
      <c r="K36" s="27"/>
    </row>
    <row r="37" spans="1:11" ht="15" customHeight="1" x14ac:dyDescent="0.25">
      <c r="A37" s="165">
        <v>6</v>
      </c>
      <c r="B37" s="172" t="s">
        <v>47</v>
      </c>
      <c r="C37" s="15" t="s">
        <v>11</v>
      </c>
      <c r="D37" s="118">
        <f>SUM(D38,D39,D40,D41,D42)</f>
        <v>3483.3</v>
      </c>
      <c r="E37" s="118">
        <f>SUM(E38,E39,E40,E41,E42)</f>
        <v>1131.0999999999999</v>
      </c>
      <c r="F37" s="118">
        <f>SUM(F38,F39,F40,F41,F42)</f>
        <v>0</v>
      </c>
      <c r="G37" s="118">
        <f>SUM(G38,G39,G40,G41,G42)</f>
        <v>103.4</v>
      </c>
      <c r="H37" s="118">
        <f>SUM(F37,G37)</f>
        <v>103.4</v>
      </c>
      <c r="I37" s="119">
        <f t="shared" si="0"/>
        <v>2.9684494588464965</v>
      </c>
      <c r="J37" s="119">
        <f t="shared" si="1"/>
        <v>9.1415436300945991</v>
      </c>
      <c r="K37" s="169"/>
    </row>
    <row r="38" spans="1:11" s="4" customFormat="1" ht="25.5" x14ac:dyDescent="0.2">
      <c r="A38" s="165"/>
      <c r="B38" s="173"/>
      <c r="C38" s="31" t="s">
        <v>12</v>
      </c>
      <c r="D38" s="117">
        <v>0</v>
      </c>
      <c r="E38" s="117">
        <v>0</v>
      </c>
      <c r="F38" s="117">
        <v>0</v>
      </c>
      <c r="G38" s="117">
        <v>0</v>
      </c>
      <c r="H38" s="117">
        <f>SUM(F38,G38)</f>
        <v>0</v>
      </c>
      <c r="I38" s="119" t="e">
        <f t="shared" si="0"/>
        <v>#DIV/0!</v>
      </c>
      <c r="J38" s="119" t="e">
        <f t="shared" si="1"/>
        <v>#DIV/0!</v>
      </c>
      <c r="K38" s="170"/>
    </row>
    <row r="39" spans="1:11" s="4" customFormat="1" ht="25.5" x14ac:dyDescent="0.2">
      <c r="A39" s="165"/>
      <c r="B39" s="173"/>
      <c r="C39" s="31" t="s">
        <v>13</v>
      </c>
      <c r="D39" s="117">
        <v>0</v>
      </c>
      <c r="E39" s="117">
        <v>0</v>
      </c>
      <c r="F39" s="117">
        <v>0</v>
      </c>
      <c r="G39" s="117">
        <v>0</v>
      </c>
      <c r="H39" s="117">
        <f>SUM(F39,G39)</f>
        <v>0</v>
      </c>
      <c r="I39" s="119" t="e">
        <f t="shared" si="0"/>
        <v>#DIV/0!</v>
      </c>
      <c r="J39" s="119" t="e">
        <f t="shared" si="1"/>
        <v>#DIV/0!</v>
      </c>
      <c r="K39" s="170"/>
    </row>
    <row r="40" spans="1:11" s="4" customFormat="1" ht="38.25" x14ac:dyDescent="0.2">
      <c r="A40" s="165"/>
      <c r="B40" s="173"/>
      <c r="C40" s="30" t="s">
        <v>14</v>
      </c>
      <c r="D40" s="117">
        <v>3483.3</v>
      </c>
      <c r="E40" s="117">
        <v>1131.0999999999999</v>
      </c>
      <c r="F40" s="117">
        <v>0</v>
      </c>
      <c r="G40" s="117">
        <v>103.4</v>
      </c>
      <c r="H40" s="117">
        <v>103.4</v>
      </c>
      <c r="I40" s="119">
        <f t="shared" si="0"/>
        <v>2.9684494588464965</v>
      </c>
      <c r="J40" s="119">
        <f t="shared" si="1"/>
        <v>9.1415436300945991</v>
      </c>
      <c r="K40" s="170"/>
    </row>
    <row r="41" spans="1:11" s="4" customFormat="1" x14ac:dyDescent="0.2">
      <c r="A41" s="165"/>
      <c r="B41" s="173"/>
      <c r="C41" s="1"/>
      <c r="D41" s="117"/>
      <c r="E41" s="117"/>
      <c r="F41" s="117"/>
      <c r="G41" s="117"/>
      <c r="H41" s="117"/>
      <c r="I41" s="119" t="e">
        <f>(H41/D41)*100</f>
        <v>#DIV/0!</v>
      </c>
      <c r="J41" s="119" t="e">
        <f t="shared" si="1"/>
        <v>#DIV/0!</v>
      </c>
      <c r="K41" s="170"/>
    </row>
    <row r="42" spans="1:11" s="4" customFormat="1" ht="38.25" x14ac:dyDescent="0.2">
      <c r="A42" s="165"/>
      <c r="B42" s="174"/>
      <c r="C42" s="21" t="s">
        <v>16</v>
      </c>
      <c r="D42" s="117">
        <v>0</v>
      </c>
      <c r="E42" s="117">
        <v>0</v>
      </c>
      <c r="F42" s="117">
        <v>0</v>
      </c>
      <c r="G42" s="117">
        <v>0</v>
      </c>
      <c r="H42" s="117">
        <f>SUM(F42,G42)</f>
        <v>0</v>
      </c>
      <c r="I42" s="119" t="e">
        <f t="shared" si="0"/>
        <v>#DIV/0!</v>
      </c>
      <c r="J42" s="119" t="e">
        <f t="shared" si="1"/>
        <v>#DIV/0!</v>
      </c>
      <c r="K42" s="171"/>
    </row>
    <row r="43" spans="1:11" ht="15" customHeight="1" x14ac:dyDescent="0.25">
      <c r="A43" s="165">
        <v>7</v>
      </c>
      <c r="B43" s="149" t="s">
        <v>35</v>
      </c>
      <c r="C43" s="15" t="s">
        <v>11</v>
      </c>
      <c r="D43" s="118">
        <f>SUM(D44:D48)</f>
        <v>1161.3</v>
      </c>
      <c r="E43" s="118">
        <f>SUM(E44:E48)</f>
        <v>71.5</v>
      </c>
      <c r="F43" s="118">
        <f>SUM(F44:F48)</f>
        <v>1017.7</v>
      </c>
      <c r="G43" s="118">
        <f>SUM(G44:G48)</f>
        <v>10</v>
      </c>
      <c r="H43" s="118">
        <f>SUM(H44:H48)</f>
        <v>1027.7</v>
      </c>
      <c r="I43" s="132">
        <f t="shared" si="0"/>
        <v>88.495651425127022</v>
      </c>
      <c r="J43" s="132">
        <f t="shared" si="1"/>
        <v>13.986013986013987</v>
      </c>
      <c r="K43" s="24"/>
    </row>
    <row r="44" spans="1:11" s="7" customFormat="1" ht="26.25" x14ac:dyDescent="0.25">
      <c r="A44" s="165"/>
      <c r="B44" s="150"/>
      <c r="C44" s="1" t="s">
        <v>12</v>
      </c>
      <c r="D44" s="117">
        <v>0</v>
      </c>
      <c r="E44" s="117">
        <v>0</v>
      </c>
      <c r="F44" s="117">
        <v>0</v>
      </c>
      <c r="G44" s="117">
        <v>0</v>
      </c>
      <c r="H44" s="117">
        <f>SUM(G44,F44)</f>
        <v>0</v>
      </c>
      <c r="I44" s="119" t="e">
        <f t="shared" si="0"/>
        <v>#DIV/0!</v>
      </c>
      <c r="J44" s="119" t="e">
        <f t="shared" si="1"/>
        <v>#DIV/0!</v>
      </c>
      <c r="K44" s="155"/>
    </row>
    <row r="45" spans="1:11" s="7" customFormat="1" ht="26.25" x14ac:dyDescent="0.25">
      <c r="A45" s="165"/>
      <c r="B45" s="150"/>
      <c r="C45" s="1" t="s">
        <v>13</v>
      </c>
      <c r="D45" s="117">
        <v>400</v>
      </c>
      <c r="E45" s="117">
        <v>0</v>
      </c>
      <c r="F45" s="117">
        <v>400</v>
      </c>
      <c r="G45" s="117"/>
      <c r="H45" s="117">
        <f>SUM(G45,F45)</f>
        <v>400</v>
      </c>
      <c r="I45" s="119">
        <f t="shared" si="0"/>
        <v>100</v>
      </c>
      <c r="J45" s="119" t="e">
        <f t="shared" si="1"/>
        <v>#DIV/0!</v>
      </c>
      <c r="K45" s="155"/>
    </row>
    <row r="46" spans="1:11" s="7" customFormat="1" ht="39" x14ac:dyDescent="0.25">
      <c r="A46" s="165"/>
      <c r="B46" s="150"/>
      <c r="C46" s="1" t="s">
        <v>14</v>
      </c>
      <c r="D46" s="117">
        <v>761.3</v>
      </c>
      <c r="E46" s="117">
        <v>71.5</v>
      </c>
      <c r="F46" s="117">
        <v>617.70000000000005</v>
      </c>
      <c r="G46" s="117">
        <v>10</v>
      </c>
      <c r="H46" s="117">
        <v>627.70000000000005</v>
      </c>
      <c r="I46" s="132">
        <f t="shared" si="0"/>
        <v>82.451070537238948</v>
      </c>
      <c r="J46" s="132">
        <f t="shared" si="1"/>
        <v>13.986013986013987</v>
      </c>
      <c r="K46" s="155"/>
    </row>
    <row r="47" spans="1:11" s="7" customFormat="1" x14ac:dyDescent="0.25">
      <c r="A47" s="165"/>
      <c r="B47" s="150"/>
      <c r="C47" s="1"/>
      <c r="D47" s="123"/>
      <c r="E47" s="123"/>
      <c r="F47" s="123"/>
      <c r="G47" s="123"/>
      <c r="H47" s="117"/>
      <c r="I47" s="119" t="e">
        <f t="shared" si="0"/>
        <v>#DIV/0!</v>
      </c>
      <c r="J47" s="119" t="e">
        <f t="shared" si="1"/>
        <v>#DIV/0!</v>
      </c>
      <c r="K47" s="155"/>
    </row>
    <row r="48" spans="1:11" s="7" customFormat="1" ht="38.25" x14ac:dyDescent="0.25">
      <c r="A48" s="165"/>
      <c r="B48" s="151"/>
      <c r="C48" s="21" t="s">
        <v>16</v>
      </c>
      <c r="D48" s="117">
        <v>0</v>
      </c>
      <c r="E48" s="117">
        <v>0</v>
      </c>
      <c r="F48" s="117">
        <v>0</v>
      </c>
      <c r="G48" s="117">
        <v>0</v>
      </c>
      <c r="H48" s="117">
        <f>SUM(G48,F48)</f>
        <v>0</v>
      </c>
      <c r="I48" s="119" t="e">
        <f t="shared" si="0"/>
        <v>#DIV/0!</v>
      </c>
      <c r="J48" s="119" t="e">
        <f t="shared" si="1"/>
        <v>#DIV/0!</v>
      </c>
      <c r="K48" s="155"/>
    </row>
    <row r="49" spans="1:11" s="7" customFormat="1" ht="15" customHeight="1" x14ac:dyDescent="0.25">
      <c r="A49" s="156">
        <v>8</v>
      </c>
      <c r="B49" s="159" t="s">
        <v>36</v>
      </c>
      <c r="C49" s="15" t="s">
        <v>11</v>
      </c>
      <c r="D49" s="118">
        <f>SUM(D50:D54)</f>
        <v>3221212.05</v>
      </c>
      <c r="E49" s="118">
        <f>SUM(E50:E54)</f>
        <v>474441.60000000003</v>
      </c>
      <c r="F49" s="118">
        <f>SUM(F50:F54)</f>
        <v>1361765.74</v>
      </c>
      <c r="G49" s="118">
        <f>SUM(G50:G54)</f>
        <v>116676.1</v>
      </c>
      <c r="H49" s="118">
        <f>SUM(H50:H54)</f>
        <v>1478441.84</v>
      </c>
      <c r="I49" s="132">
        <f t="shared" si="0"/>
        <v>45.897066602616249</v>
      </c>
      <c r="J49" s="132">
        <f t="shared" si="1"/>
        <v>24.59229966343592</v>
      </c>
      <c r="K49" s="155"/>
    </row>
    <row r="50" spans="1:11" s="7" customFormat="1" ht="26.25" x14ac:dyDescent="0.25">
      <c r="A50" s="157"/>
      <c r="B50" s="160"/>
      <c r="C50" s="1" t="s">
        <v>12</v>
      </c>
      <c r="D50" s="120">
        <v>18542.21</v>
      </c>
      <c r="E50" s="117">
        <v>941.4</v>
      </c>
      <c r="F50" s="120">
        <v>17600.8</v>
      </c>
      <c r="G50" s="117">
        <v>0</v>
      </c>
      <c r="H50" s="117">
        <v>17600.8</v>
      </c>
      <c r="I50" s="132">
        <f t="shared" si="0"/>
        <v>94.922881360959664</v>
      </c>
      <c r="J50" s="132">
        <f t="shared" si="1"/>
        <v>0</v>
      </c>
      <c r="K50" s="155"/>
    </row>
    <row r="51" spans="1:11" s="7" customFormat="1" ht="26.25" x14ac:dyDescent="0.25">
      <c r="A51" s="157"/>
      <c r="B51" s="160"/>
      <c r="C51" s="1" t="s">
        <v>13</v>
      </c>
      <c r="D51" s="120">
        <v>1829374.99</v>
      </c>
      <c r="E51" s="117">
        <v>264028.2</v>
      </c>
      <c r="F51" s="120">
        <v>759955.33</v>
      </c>
      <c r="G51" s="117">
        <v>63228.1</v>
      </c>
      <c r="H51" s="117">
        <v>823183.43</v>
      </c>
      <c r="I51" s="132">
        <f t="shared" si="0"/>
        <v>44.998069531933425</v>
      </c>
      <c r="J51" s="132">
        <f t="shared" si="1"/>
        <v>23.947479852530904</v>
      </c>
      <c r="K51" s="155"/>
    </row>
    <row r="52" spans="1:11" s="7" customFormat="1" ht="39" x14ac:dyDescent="0.25">
      <c r="A52" s="157"/>
      <c r="B52" s="160"/>
      <c r="C52" s="1" t="s">
        <v>14</v>
      </c>
      <c r="D52" s="120">
        <v>1373294.85</v>
      </c>
      <c r="E52" s="117">
        <v>209472</v>
      </c>
      <c r="F52" s="120">
        <v>584209.61</v>
      </c>
      <c r="G52" s="117">
        <v>53448</v>
      </c>
      <c r="H52" s="117">
        <v>637657.61</v>
      </c>
      <c r="I52" s="132">
        <f t="shared" si="0"/>
        <v>46.432680498292115</v>
      </c>
      <c r="J52" s="132">
        <f t="shared" si="1"/>
        <v>25.51558203483043</v>
      </c>
      <c r="K52" s="155"/>
    </row>
    <row r="53" spans="1:11" s="7" customFormat="1" x14ac:dyDescent="0.25">
      <c r="A53" s="157"/>
      <c r="B53" s="160"/>
      <c r="C53" s="1"/>
      <c r="D53" s="120"/>
      <c r="E53" s="117"/>
      <c r="F53" s="120"/>
      <c r="G53" s="117"/>
      <c r="H53" s="117"/>
      <c r="I53" s="119" t="e">
        <f t="shared" si="0"/>
        <v>#DIV/0!</v>
      </c>
      <c r="J53" s="119" t="e">
        <f t="shared" si="1"/>
        <v>#DIV/0!</v>
      </c>
      <c r="K53" s="155"/>
    </row>
    <row r="54" spans="1:11" s="7" customFormat="1" ht="26.25" customHeight="1" x14ac:dyDescent="0.25">
      <c r="A54" s="158"/>
      <c r="B54" s="161"/>
      <c r="C54" s="21" t="s">
        <v>16</v>
      </c>
      <c r="D54" s="120">
        <v>0</v>
      </c>
      <c r="E54" s="117">
        <v>0</v>
      </c>
      <c r="F54" s="120">
        <v>0</v>
      </c>
      <c r="G54" s="117">
        <v>0</v>
      </c>
      <c r="H54" s="117">
        <f>SUM(F54,G54)</f>
        <v>0</v>
      </c>
      <c r="I54" s="119" t="e">
        <f t="shared" si="0"/>
        <v>#DIV/0!</v>
      </c>
      <c r="J54" s="119" t="e">
        <f t="shared" si="1"/>
        <v>#DIV/0!</v>
      </c>
      <c r="K54" s="155"/>
    </row>
    <row r="55" spans="1:11" s="7" customFormat="1" ht="15" customHeight="1" x14ac:dyDescent="0.25">
      <c r="A55" s="156">
        <v>9</v>
      </c>
      <c r="B55" s="149" t="s">
        <v>21</v>
      </c>
      <c r="C55" s="15" t="s">
        <v>11</v>
      </c>
      <c r="D55" s="118">
        <f>SUM(D56,D57,D58,D59,D60)</f>
        <v>314432.5</v>
      </c>
      <c r="E55" s="118">
        <f>SUM(E56:E60)</f>
        <v>48039.199999999997</v>
      </c>
      <c r="F55" s="118">
        <f>SUM(F56:F60)</f>
        <v>150440.06</v>
      </c>
      <c r="G55" s="124">
        <f>SUM(G56:G60)</f>
        <v>12867.4</v>
      </c>
      <c r="H55" s="118">
        <f>SUM(G55,F55)</f>
        <v>163307.46</v>
      </c>
      <c r="I55" s="132">
        <f t="shared" si="0"/>
        <v>51.937207508765795</v>
      </c>
      <c r="J55" s="132">
        <f t="shared" si="1"/>
        <v>26.785208746190612</v>
      </c>
      <c r="K55" s="155"/>
    </row>
    <row r="56" spans="1:11" s="7" customFormat="1" ht="26.25" x14ac:dyDescent="0.25">
      <c r="A56" s="157"/>
      <c r="B56" s="150"/>
      <c r="C56" s="1" t="s">
        <v>12</v>
      </c>
      <c r="D56" s="120">
        <v>1589.3</v>
      </c>
      <c r="E56" s="117">
        <v>49.1</v>
      </c>
      <c r="F56" s="120">
        <v>1575.26</v>
      </c>
      <c r="G56" s="120">
        <v>0</v>
      </c>
      <c r="H56" s="117">
        <f>SUM(G56,F56)</f>
        <v>1575.26</v>
      </c>
      <c r="I56" s="132">
        <f t="shared" si="0"/>
        <v>99.116592210407092</v>
      </c>
      <c r="J56" s="132">
        <f t="shared" si="1"/>
        <v>0</v>
      </c>
      <c r="K56" s="166"/>
    </row>
    <row r="57" spans="1:11" s="7" customFormat="1" ht="26.25" x14ac:dyDescent="0.25">
      <c r="A57" s="157"/>
      <c r="B57" s="150"/>
      <c r="C57" s="1" t="s">
        <v>13</v>
      </c>
      <c r="D57" s="120">
        <v>14023.9</v>
      </c>
      <c r="E57" s="117">
        <v>5140.7</v>
      </c>
      <c r="F57" s="120">
        <v>12244.7</v>
      </c>
      <c r="G57" s="120">
        <v>1573.6</v>
      </c>
      <c r="H57" s="117">
        <v>13818.3</v>
      </c>
      <c r="I57" s="132">
        <f t="shared" si="0"/>
        <v>98.533931360035368</v>
      </c>
      <c r="J57" s="132">
        <f t="shared" si="1"/>
        <v>30.610617231116382</v>
      </c>
      <c r="K57" s="167"/>
    </row>
    <row r="58" spans="1:11" s="7" customFormat="1" ht="39" x14ac:dyDescent="0.25">
      <c r="A58" s="157"/>
      <c r="B58" s="150"/>
      <c r="C58" s="1" t="s">
        <v>14</v>
      </c>
      <c r="D58" s="120">
        <v>278679.59999999998</v>
      </c>
      <c r="E58" s="117">
        <v>39522.699999999997</v>
      </c>
      <c r="F58" s="117">
        <v>128201.1</v>
      </c>
      <c r="G58" s="125">
        <v>10617.3</v>
      </c>
      <c r="H58" s="117">
        <v>138818.4</v>
      </c>
      <c r="I58" s="132">
        <f t="shared" si="0"/>
        <v>49.812903420271887</v>
      </c>
      <c r="J58" s="132">
        <f t="shared" si="1"/>
        <v>26.863802321197696</v>
      </c>
      <c r="K58" s="167"/>
    </row>
    <row r="59" spans="1:11" s="7" customFormat="1" x14ac:dyDescent="0.25">
      <c r="A59" s="157"/>
      <c r="B59" s="150"/>
      <c r="C59" s="1"/>
      <c r="D59" s="126"/>
      <c r="E59" s="127"/>
      <c r="F59" s="126"/>
      <c r="G59" s="126"/>
      <c r="H59" s="127"/>
      <c r="I59" s="119" t="e">
        <f t="shared" si="0"/>
        <v>#DIV/0!</v>
      </c>
      <c r="J59" s="119" t="e">
        <f t="shared" si="1"/>
        <v>#DIV/0!</v>
      </c>
      <c r="K59" s="167"/>
    </row>
    <row r="60" spans="1:11" s="7" customFormat="1" ht="25.5" customHeight="1" x14ac:dyDescent="0.25">
      <c r="A60" s="158"/>
      <c r="B60" s="151"/>
      <c r="C60" s="21" t="s">
        <v>16</v>
      </c>
      <c r="D60" s="117">
        <v>20139.7</v>
      </c>
      <c r="E60" s="117">
        <v>3326.7</v>
      </c>
      <c r="F60" s="117">
        <v>8419</v>
      </c>
      <c r="G60" s="117">
        <v>676.5</v>
      </c>
      <c r="H60" s="117">
        <v>9095.5</v>
      </c>
      <c r="I60" s="132">
        <f t="shared" si="0"/>
        <v>45.162043128745708</v>
      </c>
      <c r="J60" s="132">
        <f t="shared" si="1"/>
        <v>20.335467580485165</v>
      </c>
      <c r="K60" s="167"/>
    </row>
    <row r="61" spans="1:11" s="7" customFormat="1" ht="15" customHeight="1" x14ac:dyDescent="0.25">
      <c r="A61" s="156">
        <v>10</v>
      </c>
      <c r="B61" s="166" t="s">
        <v>48</v>
      </c>
      <c r="C61" s="15" t="s">
        <v>11</v>
      </c>
      <c r="D61" s="112">
        <f>SUM(D62,D63,D64,D65,D66)</f>
        <v>4061.2</v>
      </c>
      <c r="E61" s="112">
        <f>SUM(E62:E66)</f>
        <v>1603</v>
      </c>
      <c r="F61" s="112"/>
      <c r="G61" s="112"/>
      <c r="H61" s="118"/>
      <c r="I61" s="119">
        <f t="shared" si="0"/>
        <v>0</v>
      </c>
      <c r="J61" s="119">
        <f t="shared" si="1"/>
        <v>0</v>
      </c>
      <c r="K61" s="168"/>
    </row>
    <row r="62" spans="1:11" s="7" customFormat="1" ht="26.25" x14ac:dyDescent="0.25">
      <c r="A62" s="157"/>
      <c r="B62" s="167"/>
      <c r="C62" s="1" t="s">
        <v>12</v>
      </c>
      <c r="D62" s="120">
        <v>0</v>
      </c>
      <c r="E62" s="117">
        <v>0</v>
      </c>
      <c r="F62" s="120">
        <v>0</v>
      </c>
      <c r="G62" s="120">
        <v>0</v>
      </c>
      <c r="H62" s="117">
        <f t="shared" ref="H62:H66" si="2">SUM(F62,G62)</f>
        <v>0</v>
      </c>
      <c r="I62" s="119" t="e">
        <f t="shared" si="0"/>
        <v>#DIV/0!</v>
      </c>
      <c r="J62" s="119" t="e">
        <f t="shared" si="1"/>
        <v>#DIV/0!</v>
      </c>
      <c r="K62" s="63"/>
    </row>
    <row r="63" spans="1:11" s="7" customFormat="1" ht="26.25" x14ac:dyDescent="0.25">
      <c r="A63" s="157"/>
      <c r="B63" s="167"/>
      <c r="C63" s="1" t="s">
        <v>13</v>
      </c>
      <c r="D63" s="120">
        <v>0</v>
      </c>
      <c r="E63" s="117">
        <v>0</v>
      </c>
      <c r="F63" s="120"/>
      <c r="G63" s="120">
        <v>0</v>
      </c>
      <c r="H63" s="117">
        <f t="shared" si="2"/>
        <v>0</v>
      </c>
      <c r="I63" s="119" t="e">
        <f t="shared" si="0"/>
        <v>#DIV/0!</v>
      </c>
      <c r="J63" s="119" t="e">
        <f t="shared" si="1"/>
        <v>#DIV/0!</v>
      </c>
      <c r="K63" s="64"/>
    </row>
    <row r="64" spans="1:11" s="7" customFormat="1" ht="39" x14ac:dyDescent="0.25">
      <c r="A64" s="157"/>
      <c r="B64" s="167"/>
      <c r="C64" s="1" t="s">
        <v>14</v>
      </c>
      <c r="D64" s="120">
        <v>2510.6999999999998</v>
      </c>
      <c r="E64" s="117">
        <v>699.5</v>
      </c>
      <c r="F64" s="120"/>
      <c r="G64" s="120"/>
      <c r="H64" s="117">
        <v>0</v>
      </c>
      <c r="I64" s="132">
        <f t="shared" si="0"/>
        <v>0</v>
      </c>
      <c r="J64" s="132">
        <f t="shared" si="1"/>
        <v>0</v>
      </c>
      <c r="K64" s="32"/>
    </row>
    <row r="65" spans="1:11" s="7" customFormat="1" x14ac:dyDescent="0.25">
      <c r="A65" s="157"/>
      <c r="B65" s="167"/>
      <c r="C65" s="1"/>
      <c r="D65" s="128">
        <v>1550.5</v>
      </c>
      <c r="E65" s="129">
        <v>903.5</v>
      </c>
      <c r="F65" s="128"/>
      <c r="G65" s="128"/>
      <c r="H65" s="129"/>
      <c r="I65" s="119">
        <f t="shared" si="0"/>
        <v>0</v>
      </c>
      <c r="J65" s="119">
        <f t="shared" si="1"/>
        <v>0</v>
      </c>
      <c r="K65" s="64">
        <v>0</v>
      </c>
    </row>
    <row r="66" spans="1:11" s="7" customFormat="1" ht="27.75" customHeight="1" x14ac:dyDescent="0.25">
      <c r="A66" s="158"/>
      <c r="B66" s="168"/>
      <c r="C66" s="21" t="s">
        <v>16</v>
      </c>
      <c r="D66" s="130">
        <v>0</v>
      </c>
      <c r="E66" s="130">
        <v>0</v>
      </c>
      <c r="F66" s="130">
        <v>0</v>
      </c>
      <c r="G66" s="130">
        <v>0</v>
      </c>
      <c r="H66" s="117">
        <f t="shared" si="2"/>
        <v>0</v>
      </c>
      <c r="I66" s="119" t="e">
        <f t="shared" si="0"/>
        <v>#DIV/0!</v>
      </c>
      <c r="J66" s="119" t="e">
        <f t="shared" si="1"/>
        <v>#DIV/0!</v>
      </c>
      <c r="K66" s="64"/>
    </row>
    <row r="67" spans="1:11" s="7" customFormat="1" ht="15" customHeight="1" x14ac:dyDescent="0.25">
      <c r="A67" s="156">
        <v>11</v>
      </c>
      <c r="B67" s="166" t="s">
        <v>49</v>
      </c>
      <c r="C67" s="15" t="s">
        <v>11</v>
      </c>
      <c r="D67" s="112">
        <f>SUM(D68:D72)</f>
        <v>13715.6</v>
      </c>
      <c r="E67" s="112">
        <f>SUM(E68:E72)</f>
        <v>4700</v>
      </c>
      <c r="F67" s="112">
        <f>SUM(F68:F72)</f>
        <v>0</v>
      </c>
      <c r="G67" s="112">
        <f>SUM(G68:G72)</f>
        <v>967.4</v>
      </c>
      <c r="H67" s="118">
        <f>SUM(H68:H72)</f>
        <v>967.4</v>
      </c>
      <c r="I67" s="132">
        <f t="shared" si="0"/>
        <v>7.053282393770596</v>
      </c>
      <c r="J67" s="132">
        <f t="shared" si="1"/>
        <v>20.582978723404256</v>
      </c>
      <c r="K67" s="65"/>
    </row>
    <row r="68" spans="1:11" s="7" customFormat="1" ht="26.25" x14ac:dyDescent="0.25">
      <c r="A68" s="157"/>
      <c r="B68" s="167"/>
      <c r="C68" s="1" t="s">
        <v>12</v>
      </c>
      <c r="D68" s="120">
        <v>0</v>
      </c>
      <c r="E68" s="117">
        <v>0</v>
      </c>
      <c r="F68" s="120">
        <v>0</v>
      </c>
      <c r="G68" s="120">
        <v>0</v>
      </c>
      <c r="H68" s="117">
        <v>0</v>
      </c>
      <c r="I68" s="132" t="e">
        <f t="shared" si="0"/>
        <v>#DIV/0!</v>
      </c>
      <c r="J68" s="132" t="e">
        <f t="shared" si="1"/>
        <v>#DIV/0!</v>
      </c>
      <c r="K68" s="177"/>
    </row>
    <row r="69" spans="1:11" s="7" customFormat="1" ht="26.25" x14ac:dyDescent="0.25">
      <c r="A69" s="157"/>
      <c r="B69" s="167"/>
      <c r="C69" s="1" t="s">
        <v>13</v>
      </c>
      <c r="D69" s="120">
        <v>8274</v>
      </c>
      <c r="E69" s="117">
        <v>2758</v>
      </c>
      <c r="F69" s="120">
        <v>0</v>
      </c>
      <c r="G69" s="120">
        <v>0</v>
      </c>
      <c r="H69" s="117">
        <v>0</v>
      </c>
      <c r="I69" s="132">
        <f t="shared" si="0"/>
        <v>0</v>
      </c>
      <c r="J69" s="132">
        <f t="shared" si="1"/>
        <v>0</v>
      </c>
      <c r="K69" s="178"/>
    </row>
    <row r="70" spans="1:11" s="7" customFormat="1" ht="39" x14ac:dyDescent="0.25">
      <c r="A70" s="157"/>
      <c r="B70" s="167"/>
      <c r="C70" s="1" t="s">
        <v>14</v>
      </c>
      <c r="D70" s="120">
        <v>5401.6</v>
      </c>
      <c r="E70" s="117">
        <v>1902</v>
      </c>
      <c r="F70" s="120">
        <v>0</v>
      </c>
      <c r="G70" s="120">
        <v>934.5</v>
      </c>
      <c r="H70" s="117">
        <v>934.5</v>
      </c>
      <c r="I70" s="132">
        <f t="shared" si="0"/>
        <v>17.300429502369667</v>
      </c>
      <c r="J70" s="132">
        <f t="shared" si="1"/>
        <v>49.132492113564666</v>
      </c>
      <c r="K70" s="178"/>
    </row>
    <row r="71" spans="1:11" s="7" customFormat="1" ht="39" x14ac:dyDescent="0.25">
      <c r="A71" s="157"/>
      <c r="B71" s="167"/>
      <c r="C71" s="133" t="s">
        <v>22</v>
      </c>
      <c r="D71" s="134">
        <v>0</v>
      </c>
      <c r="E71" s="135"/>
      <c r="F71" s="134">
        <v>0</v>
      </c>
      <c r="G71" s="134">
        <v>0</v>
      </c>
      <c r="H71" s="136">
        <v>0</v>
      </c>
      <c r="I71" s="132" t="e">
        <f t="shared" si="0"/>
        <v>#DIV/0!</v>
      </c>
      <c r="J71" s="132" t="e">
        <f t="shared" si="1"/>
        <v>#DIV/0!</v>
      </c>
      <c r="K71" s="178"/>
    </row>
    <row r="72" spans="1:11" s="7" customFormat="1" ht="38.25" x14ac:dyDescent="0.25">
      <c r="A72" s="158"/>
      <c r="B72" s="168"/>
      <c r="C72" s="21" t="s">
        <v>16</v>
      </c>
      <c r="D72" s="130">
        <v>40</v>
      </c>
      <c r="E72" s="130">
        <v>40</v>
      </c>
      <c r="F72" s="130">
        <v>0</v>
      </c>
      <c r="G72" s="130">
        <v>32.9</v>
      </c>
      <c r="H72" s="117">
        <f>SUM(G72,F72)</f>
        <v>32.9</v>
      </c>
      <c r="I72" s="132">
        <f t="shared" ref="I72:I126" si="3">(H72/D72)*100</f>
        <v>82.25</v>
      </c>
      <c r="J72" s="132">
        <f t="shared" ref="J72:J126" si="4">G72/E72*100</f>
        <v>82.25</v>
      </c>
      <c r="K72" s="178"/>
    </row>
    <row r="73" spans="1:11" s="7" customFormat="1" ht="15" customHeight="1" x14ac:dyDescent="0.25">
      <c r="A73" s="156">
        <v>12</v>
      </c>
      <c r="B73" s="149" t="s">
        <v>37</v>
      </c>
      <c r="C73" s="15" t="s">
        <v>11</v>
      </c>
      <c r="D73" s="118">
        <f>SUM(D74:D78)</f>
        <v>77341.2</v>
      </c>
      <c r="E73" s="118">
        <f>SUM(E74:E78)</f>
        <v>25212</v>
      </c>
      <c r="F73" s="118">
        <f>SUM(F74:F78)</f>
        <v>43825.899999999994</v>
      </c>
      <c r="G73" s="118">
        <v>1230.5999999999999</v>
      </c>
      <c r="H73" s="118">
        <v>45056.47</v>
      </c>
      <c r="I73" s="132">
        <f t="shared" si="3"/>
        <v>58.256750606403841</v>
      </c>
      <c r="J73" s="132">
        <f t="shared" si="4"/>
        <v>4.8810090433127078</v>
      </c>
      <c r="K73" s="179"/>
    </row>
    <row r="74" spans="1:11" s="7" customFormat="1" ht="26.25" x14ac:dyDescent="0.25">
      <c r="A74" s="157"/>
      <c r="B74" s="150"/>
      <c r="C74" s="1" t="s">
        <v>12</v>
      </c>
      <c r="D74" s="120">
        <v>3237</v>
      </c>
      <c r="E74" s="117">
        <v>0</v>
      </c>
      <c r="F74" s="120">
        <v>3177.1</v>
      </c>
      <c r="G74" s="120">
        <v>0</v>
      </c>
      <c r="H74" s="117">
        <f>SUM(G74,F74)</f>
        <v>3177.1</v>
      </c>
      <c r="I74" s="132">
        <f t="shared" si="3"/>
        <v>98.149521161569353</v>
      </c>
      <c r="J74" s="132" t="e">
        <f t="shared" si="4"/>
        <v>#DIV/0!</v>
      </c>
      <c r="K74" s="177"/>
    </row>
    <row r="75" spans="1:11" s="7" customFormat="1" ht="25.5" x14ac:dyDescent="0.25">
      <c r="A75" s="157"/>
      <c r="B75" s="150"/>
      <c r="C75" s="21" t="s">
        <v>13</v>
      </c>
      <c r="D75" s="120">
        <v>21759</v>
      </c>
      <c r="E75" s="117">
        <v>11639</v>
      </c>
      <c r="F75" s="120">
        <v>17481.7</v>
      </c>
      <c r="G75" s="120">
        <v>0</v>
      </c>
      <c r="H75" s="117">
        <f>SUM(G75,F75)</f>
        <v>17481.7</v>
      </c>
      <c r="I75" s="132">
        <f t="shared" si="3"/>
        <v>80.34238705822878</v>
      </c>
      <c r="J75" s="132">
        <f t="shared" si="4"/>
        <v>0</v>
      </c>
      <c r="K75" s="178"/>
    </row>
    <row r="76" spans="1:11" s="7" customFormat="1" ht="39" x14ac:dyDescent="0.25">
      <c r="A76" s="157"/>
      <c r="B76" s="150"/>
      <c r="C76" s="1" t="s">
        <v>14</v>
      </c>
      <c r="D76" s="120">
        <v>52345.2</v>
      </c>
      <c r="E76" s="117">
        <v>13573</v>
      </c>
      <c r="F76" s="120">
        <v>23167.1</v>
      </c>
      <c r="G76" s="120">
        <v>1230.5999999999999</v>
      </c>
      <c r="H76" s="117">
        <v>24397.67</v>
      </c>
      <c r="I76" s="132">
        <f t="shared" si="3"/>
        <v>46.609182885918862</v>
      </c>
      <c r="J76" s="132">
        <f t="shared" si="4"/>
        <v>9.066529138731303</v>
      </c>
      <c r="K76" s="178"/>
    </row>
    <row r="77" spans="1:11" s="7" customFormat="1" x14ac:dyDescent="0.25">
      <c r="A77" s="157"/>
      <c r="B77" s="150"/>
      <c r="C77" s="1"/>
      <c r="D77" s="120"/>
      <c r="E77" s="117"/>
      <c r="F77" s="120"/>
      <c r="G77" s="120"/>
      <c r="H77" s="117"/>
      <c r="I77" s="119" t="e">
        <f t="shared" si="3"/>
        <v>#DIV/0!</v>
      </c>
      <c r="J77" s="119" t="e">
        <f t="shared" si="4"/>
        <v>#DIV/0!</v>
      </c>
      <c r="K77" s="178"/>
    </row>
    <row r="78" spans="1:11" s="7" customFormat="1" ht="46.5" customHeight="1" x14ac:dyDescent="0.25">
      <c r="A78" s="158"/>
      <c r="B78" s="151"/>
      <c r="C78" s="21" t="s">
        <v>16</v>
      </c>
      <c r="D78" s="117">
        <v>0</v>
      </c>
      <c r="E78" s="117">
        <v>0</v>
      </c>
      <c r="F78" s="117">
        <v>0</v>
      </c>
      <c r="G78" s="117">
        <v>0</v>
      </c>
      <c r="H78" s="117">
        <f>SUM(G78,F78)</f>
        <v>0</v>
      </c>
      <c r="I78" s="119" t="e">
        <f t="shared" si="3"/>
        <v>#DIV/0!</v>
      </c>
      <c r="J78" s="119" t="e">
        <f t="shared" si="4"/>
        <v>#DIV/0!</v>
      </c>
      <c r="K78" s="178"/>
    </row>
    <row r="79" spans="1:11" s="7" customFormat="1" ht="15" customHeight="1" x14ac:dyDescent="0.25">
      <c r="A79" s="156">
        <v>13</v>
      </c>
      <c r="B79" s="149" t="s">
        <v>38</v>
      </c>
      <c r="C79" s="15" t="s">
        <v>11</v>
      </c>
      <c r="D79" s="118">
        <f>SUM(D80,D81,D82,D84,D83)</f>
        <v>311917.59999999998</v>
      </c>
      <c r="E79" s="118">
        <f>SUM(E80:E84)</f>
        <v>5663.5</v>
      </c>
      <c r="F79" s="118">
        <f>SUM(F80:F84)</f>
        <v>168079.6</v>
      </c>
      <c r="G79" s="118">
        <f>SUM(G80:G84)</f>
        <v>1225.2</v>
      </c>
      <c r="H79" s="118">
        <f>SUM(H80:H84)</f>
        <v>169304.8</v>
      </c>
      <c r="I79" s="132">
        <f t="shared" si="3"/>
        <v>54.278694116651316</v>
      </c>
      <c r="J79" s="132">
        <f t="shared" si="4"/>
        <v>21.633265648450607</v>
      </c>
      <c r="K79" s="179"/>
    </row>
    <row r="80" spans="1:11" s="7" customFormat="1" ht="26.25" x14ac:dyDescent="0.25">
      <c r="A80" s="157"/>
      <c r="B80" s="150"/>
      <c r="C80" s="1" t="s">
        <v>12</v>
      </c>
      <c r="D80" s="120">
        <v>0</v>
      </c>
      <c r="E80" s="117">
        <v>0</v>
      </c>
      <c r="F80" s="120">
        <v>0</v>
      </c>
      <c r="G80" s="120">
        <v>0</v>
      </c>
      <c r="H80" s="117">
        <v>0</v>
      </c>
      <c r="I80" s="119" t="e">
        <f t="shared" si="3"/>
        <v>#DIV/0!</v>
      </c>
      <c r="J80" s="119" t="e">
        <f t="shared" si="4"/>
        <v>#DIV/0!</v>
      </c>
      <c r="K80" s="177"/>
    </row>
    <row r="81" spans="1:11" s="7" customFormat="1" ht="25.5" x14ac:dyDescent="0.25">
      <c r="A81" s="157"/>
      <c r="B81" s="150"/>
      <c r="C81" s="21" t="s">
        <v>13</v>
      </c>
      <c r="D81" s="120">
        <v>0</v>
      </c>
      <c r="E81" s="117">
        <v>0</v>
      </c>
      <c r="F81" s="120">
        <v>0</v>
      </c>
      <c r="G81" s="120">
        <v>0</v>
      </c>
      <c r="H81" s="117">
        <v>0</v>
      </c>
      <c r="I81" s="119" t="e">
        <f t="shared" si="3"/>
        <v>#DIV/0!</v>
      </c>
      <c r="J81" s="119" t="e">
        <f t="shared" si="4"/>
        <v>#DIV/0!</v>
      </c>
      <c r="K81" s="178"/>
    </row>
    <row r="82" spans="1:11" s="7" customFormat="1" ht="39" x14ac:dyDescent="0.25">
      <c r="A82" s="157"/>
      <c r="B82" s="150"/>
      <c r="C82" s="1" t="s">
        <v>14</v>
      </c>
      <c r="D82" s="120">
        <v>311917.59999999998</v>
      </c>
      <c r="E82" s="117">
        <v>5663.5</v>
      </c>
      <c r="F82" s="120">
        <v>168079.6</v>
      </c>
      <c r="G82" s="120">
        <v>1225.2</v>
      </c>
      <c r="H82" s="117">
        <v>169304.8</v>
      </c>
      <c r="I82" s="132">
        <f t="shared" si="3"/>
        <v>54.278694116651316</v>
      </c>
      <c r="J82" s="132">
        <f t="shared" si="4"/>
        <v>21.633265648450607</v>
      </c>
      <c r="K82" s="178"/>
    </row>
    <row r="83" spans="1:11" s="7" customFormat="1" x14ac:dyDescent="0.25">
      <c r="A83" s="157"/>
      <c r="B83" s="150"/>
      <c r="C83" s="1"/>
      <c r="D83" s="120"/>
      <c r="E83" s="117"/>
      <c r="F83" s="120"/>
      <c r="G83" s="120"/>
      <c r="H83" s="117"/>
      <c r="I83" s="119" t="e">
        <f t="shared" si="3"/>
        <v>#DIV/0!</v>
      </c>
      <c r="J83" s="119" t="e">
        <f t="shared" si="4"/>
        <v>#DIV/0!</v>
      </c>
      <c r="K83" s="178"/>
    </row>
    <row r="84" spans="1:11" s="7" customFormat="1" ht="24" customHeight="1" x14ac:dyDescent="0.25">
      <c r="A84" s="158"/>
      <c r="B84" s="151"/>
      <c r="C84" s="21" t="s">
        <v>16</v>
      </c>
      <c r="D84" s="117">
        <v>0</v>
      </c>
      <c r="E84" s="117">
        <v>0</v>
      </c>
      <c r="F84" s="117">
        <v>0</v>
      </c>
      <c r="G84" s="117">
        <v>0</v>
      </c>
      <c r="H84" s="117">
        <v>0</v>
      </c>
      <c r="I84" s="119" t="e">
        <f t="shared" si="3"/>
        <v>#DIV/0!</v>
      </c>
      <c r="J84" s="119" t="e">
        <f t="shared" si="4"/>
        <v>#DIV/0!</v>
      </c>
      <c r="K84" s="178"/>
    </row>
    <row r="85" spans="1:11" ht="15" customHeight="1" x14ac:dyDescent="0.25">
      <c r="A85" s="156">
        <v>14</v>
      </c>
      <c r="B85" s="149" t="s">
        <v>39</v>
      </c>
      <c r="C85" s="15" t="s">
        <v>17</v>
      </c>
      <c r="D85" s="113">
        <f>SUM(D86:D90)</f>
        <v>63.9</v>
      </c>
      <c r="E85" s="113">
        <f>SUM(E86:E90)</f>
        <v>41.3</v>
      </c>
      <c r="F85" s="113">
        <f>SUM(F86:F90)</f>
        <v>22.6</v>
      </c>
      <c r="G85" s="113">
        <v>0</v>
      </c>
      <c r="H85" s="113">
        <f>SUM(H86:H90)</f>
        <v>22.6</v>
      </c>
      <c r="I85" s="132">
        <f t="shared" si="3"/>
        <v>35.367762128325516</v>
      </c>
      <c r="J85" s="132">
        <f t="shared" si="4"/>
        <v>0</v>
      </c>
      <c r="K85" s="179"/>
    </row>
    <row r="86" spans="1:11" s="4" customFormat="1" ht="25.5" x14ac:dyDescent="0.2">
      <c r="A86" s="157"/>
      <c r="B86" s="150"/>
      <c r="C86" s="21" t="s">
        <v>12</v>
      </c>
      <c r="D86" s="130">
        <v>0</v>
      </c>
      <c r="E86" s="130">
        <v>0</v>
      </c>
      <c r="F86" s="130">
        <v>0</v>
      </c>
      <c r="G86" s="130">
        <v>0</v>
      </c>
      <c r="H86" s="130">
        <f>SUM(G86,F86)</f>
        <v>0</v>
      </c>
      <c r="I86" s="119" t="e">
        <f t="shared" si="3"/>
        <v>#DIV/0!</v>
      </c>
      <c r="J86" s="119" t="e">
        <f t="shared" si="4"/>
        <v>#DIV/0!</v>
      </c>
      <c r="K86" s="177"/>
    </row>
    <row r="87" spans="1:11" s="4" customFormat="1" ht="25.5" x14ac:dyDescent="0.2">
      <c r="A87" s="157"/>
      <c r="B87" s="150"/>
      <c r="C87" s="21" t="s">
        <v>13</v>
      </c>
      <c r="D87" s="130">
        <v>0</v>
      </c>
      <c r="E87" s="130">
        <v>0</v>
      </c>
      <c r="F87" s="130">
        <v>0</v>
      </c>
      <c r="G87" s="130">
        <v>0</v>
      </c>
      <c r="H87" s="130">
        <f>SUM(G87,F87)</f>
        <v>0</v>
      </c>
      <c r="I87" s="119" t="e">
        <f t="shared" si="3"/>
        <v>#DIV/0!</v>
      </c>
      <c r="J87" s="119" t="e">
        <f t="shared" si="4"/>
        <v>#DIV/0!</v>
      </c>
      <c r="K87" s="178"/>
    </row>
    <row r="88" spans="1:11" s="4" customFormat="1" ht="38.25" x14ac:dyDescent="0.2">
      <c r="A88" s="157"/>
      <c r="B88" s="150"/>
      <c r="C88" s="21" t="s">
        <v>14</v>
      </c>
      <c r="D88" s="130">
        <v>63.9</v>
      </c>
      <c r="E88" s="130">
        <v>41.3</v>
      </c>
      <c r="F88" s="130">
        <v>22.6</v>
      </c>
      <c r="G88" s="130">
        <v>0</v>
      </c>
      <c r="H88" s="130">
        <f>SUM(G88,F88)</f>
        <v>22.6</v>
      </c>
      <c r="I88" s="132">
        <f t="shared" si="3"/>
        <v>35.367762128325516</v>
      </c>
      <c r="J88" s="132">
        <f t="shared" si="4"/>
        <v>0</v>
      </c>
      <c r="K88" s="178"/>
    </row>
    <row r="89" spans="1:11" s="4" customFormat="1" x14ac:dyDescent="0.2">
      <c r="A89" s="157"/>
      <c r="B89" s="150"/>
      <c r="C89" s="21"/>
      <c r="D89" s="130"/>
      <c r="E89" s="130"/>
      <c r="F89" s="130"/>
      <c r="G89" s="130"/>
      <c r="H89" s="130"/>
      <c r="I89" s="119" t="e">
        <f t="shared" si="3"/>
        <v>#DIV/0!</v>
      </c>
      <c r="J89" s="119" t="e">
        <f t="shared" si="4"/>
        <v>#DIV/0!</v>
      </c>
      <c r="K89" s="178"/>
    </row>
    <row r="90" spans="1:11" s="4" customFormat="1" ht="25.5" customHeight="1" x14ac:dyDescent="0.2">
      <c r="A90" s="158"/>
      <c r="B90" s="151"/>
      <c r="C90" s="21" t="s">
        <v>16</v>
      </c>
      <c r="D90" s="129">
        <v>0</v>
      </c>
      <c r="E90" s="129">
        <v>0</v>
      </c>
      <c r="F90" s="129">
        <v>0</v>
      </c>
      <c r="G90" s="129">
        <v>0</v>
      </c>
      <c r="H90" s="129">
        <f>SUM(G90,F90)</f>
        <v>0</v>
      </c>
      <c r="I90" s="119" t="e">
        <f t="shared" si="3"/>
        <v>#DIV/0!</v>
      </c>
      <c r="J90" s="119" t="e">
        <f t="shared" si="4"/>
        <v>#DIV/0!</v>
      </c>
      <c r="K90" s="178"/>
    </row>
    <row r="91" spans="1:11" ht="15" customHeight="1" x14ac:dyDescent="0.25">
      <c r="A91" s="156">
        <v>15</v>
      </c>
      <c r="B91" s="149" t="s">
        <v>40</v>
      </c>
      <c r="C91" s="15" t="s">
        <v>17</v>
      </c>
      <c r="D91" s="113">
        <f>SUM(D92:D96)</f>
        <v>280</v>
      </c>
      <c r="E91" s="113">
        <f>SUM(E92:E96)</f>
        <v>110</v>
      </c>
      <c r="F91" s="113">
        <f>SUM(F92:F96)</f>
        <v>60</v>
      </c>
      <c r="G91" s="113"/>
      <c r="H91" s="113">
        <f>SUM(G91,F91)</f>
        <v>60</v>
      </c>
      <c r="I91" s="132">
        <f t="shared" si="3"/>
        <v>21.428571428571427</v>
      </c>
      <c r="J91" s="132">
        <f t="shared" si="4"/>
        <v>0</v>
      </c>
      <c r="K91" s="179"/>
    </row>
    <row r="92" spans="1:11" ht="25.5" x14ac:dyDescent="0.25">
      <c r="A92" s="157"/>
      <c r="B92" s="150"/>
      <c r="C92" s="21" t="s">
        <v>12</v>
      </c>
      <c r="D92" s="130">
        <v>0</v>
      </c>
      <c r="E92" s="130">
        <v>0</v>
      </c>
      <c r="F92" s="130">
        <v>0</v>
      </c>
      <c r="G92" s="130">
        <v>0</v>
      </c>
      <c r="H92" s="130">
        <f>SUM(G92,F92)</f>
        <v>0</v>
      </c>
      <c r="I92" s="119" t="e">
        <f t="shared" si="3"/>
        <v>#DIV/0!</v>
      </c>
      <c r="J92" s="119" t="e">
        <f t="shared" si="4"/>
        <v>#DIV/0!</v>
      </c>
      <c r="K92" s="177"/>
    </row>
    <row r="93" spans="1:11" ht="25.5" x14ac:dyDescent="0.25">
      <c r="A93" s="157"/>
      <c r="B93" s="150"/>
      <c r="C93" s="21" t="s">
        <v>13</v>
      </c>
      <c r="D93" s="130"/>
      <c r="E93" s="130">
        <v>0</v>
      </c>
      <c r="F93" s="130">
        <v>0</v>
      </c>
      <c r="G93" s="130">
        <v>0</v>
      </c>
      <c r="H93" s="130">
        <f>SUM(G93,F93)</f>
        <v>0</v>
      </c>
      <c r="I93" s="119" t="e">
        <f t="shared" si="3"/>
        <v>#DIV/0!</v>
      </c>
      <c r="J93" s="119" t="e">
        <f t="shared" si="4"/>
        <v>#DIV/0!</v>
      </c>
      <c r="K93" s="178"/>
    </row>
    <row r="94" spans="1:11" ht="38.25" x14ac:dyDescent="0.25">
      <c r="A94" s="157"/>
      <c r="B94" s="150"/>
      <c r="C94" s="21" t="s">
        <v>14</v>
      </c>
      <c r="D94" s="130">
        <v>280</v>
      </c>
      <c r="E94" s="130">
        <v>110</v>
      </c>
      <c r="F94" s="130">
        <v>60</v>
      </c>
      <c r="G94" s="130"/>
      <c r="H94" s="130">
        <v>60</v>
      </c>
      <c r="I94" s="132">
        <f t="shared" si="3"/>
        <v>21.428571428571427</v>
      </c>
      <c r="J94" s="132">
        <f t="shared" si="4"/>
        <v>0</v>
      </c>
      <c r="K94" s="178"/>
    </row>
    <row r="95" spans="1:11" x14ac:dyDescent="0.25">
      <c r="A95" s="157"/>
      <c r="B95" s="150"/>
      <c r="C95" s="21"/>
      <c r="D95" s="130"/>
      <c r="E95" s="130"/>
      <c r="F95" s="130"/>
      <c r="G95" s="130"/>
      <c r="H95" s="130"/>
      <c r="I95" s="119" t="e">
        <f t="shared" si="3"/>
        <v>#DIV/0!</v>
      </c>
      <c r="J95" s="119" t="e">
        <f t="shared" si="4"/>
        <v>#DIV/0!</v>
      </c>
      <c r="K95" s="178"/>
    </row>
    <row r="96" spans="1:11" ht="24.75" customHeight="1" x14ac:dyDescent="0.25">
      <c r="A96" s="158"/>
      <c r="B96" s="151"/>
      <c r="C96" s="21" t="s">
        <v>16</v>
      </c>
      <c r="D96" s="129">
        <v>0</v>
      </c>
      <c r="E96" s="129">
        <v>0</v>
      </c>
      <c r="F96" s="129">
        <v>0</v>
      </c>
      <c r="G96" s="129">
        <v>0</v>
      </c>
      <c r="H96" s="129">
        <f>SUM(G96,F96)</f>
        <v>0</v>
      </c>
      <c r="I96" s="119" t="e">
        <f t="shared" si="3"/>
        <v>#DIV/0!</v>
      </c>
      <c r="J96" s="119" t="e">
        <f t="shared" si="4"/>
        <v>#DIV/0!</v>
      </c>
      <c r="K96" s="178"/>
    </row>
    <row r="97" spans="1:11" ht="15" customHeight="1" x14ac:dyDescent="0.25">
      <c r="A97" s="156">
        <v>16</v>
      </c>
      <c r="B97" s="149" t="s">
        <v>41</v>
      </c>
      <c r="C97" s="15" t="s">
        <v>17</v>
      </c>
      <c r="D97" s="113">
        <f>SUM(D98,D99,D100,D101,D102)</f>
        <v>3088.4</v>
      </c>
      <c r="E97" s="113">
        <f>SUM(E98:E102)</f>
        <v>634.29999999999995</v>
      </c>
      <c r="F97" s="113">
        <f>SUM(F98:F102)</f>
        <v>1149.3</v>
      </c>
      <c r="G97" s="113">
        <f>SUM(G98:G102)</f>
        <v>152.1</v>
      </c>
      <c r="H97" s="113">
        <f>SUM(H98:H102)</f>
        <v>1301.4000000000001</v>
      </c>
      <c r="I97" s="132">
        <f t="shared" si="3"/>
        <v>42.138324051288691</v>
      </c>
      <c r="J97" s="132">
        <f t="shared" si="4"/>
        <v>23.97918965789059</v>
      </c>
      <c r="K97" s="179"/>
    </row>
    <row r="98" spans="1:11" ht="15" customHeight="1" x14ac:dyDescent="0.25">
      <c r="A98" s="157"/>
      <c r="B98" s="150"/>
      <c r="C98" s="21" t="s">
        <v>12</v>
      </c>
      <c r="D98" s="130">
        <v>0</v>
      </c>
      <c r="E98" s="130">
        <v>0</v>
      </c>
      <c r="F98" s="130">
        <v>0</v>
      </c>
      <c r="G98" s="130">
        <v>0</v>
      </c>
      <c r="H98" s="130">
        <f>SUM(G98,F98)</f>
        <v>0</v>
      </c>
      <c r="I98" s="132" t="e">
        <f t="shared" si="3"/>
        <v>#DIV/0!</v>
      </c>
      <c r="J98" s="132" t="e">
        <f t="shared" si="4"/>
        <v>#DIV/0!</v>
      </c>
      <c r="K98" s="116"/>
    </row>
    <row r="99" spans="1:11" ht="24" customHeight="1" x14ac:dyDescent="0.25">
      <c r="A99" s="157"/>
      <c r="B99" s="150"/>
      <c r="C99" s="21" t="s">
        <v>13</v>
      </c>
      <c r="D99" s="130">
        <v>0</v>
      </c>
      <c r="E99" s="130">
        <v>0</v>
      </c>
      <c r="F99" s="130">
        <v>0</v>
      </c>
      <c r="G99" s="130">
        <v>0</v>
      </c>
      <c r="H99" s="130">
        <f>SUM(G99,F99)</f>
        <v>0</v>
      </c>
      <c r="I99" s="132" t="e">
        <f t="shared" si="3"/>
        <v>#DIV/0!</v>
      </c>
      <c r="J99" s="132" t="e">
        <f t="shared" si="4"/>
        <v>#DIV/0!</v>
      </c>
      <c r="K99" s="114"/>
    </row>
    <row r="100" spans="1:11" ht="38.25" x14ac:dyDescent="0.25">
      <c r="A100" s="157"/>
      <c r="B100" s="150"/>
      <c r="C100" s="21" t="s">
        <v>14</v>
      </c>
      <c r="D100" s="130">
        <v>3088.4</v>
      </c>
      <c r="E100" s="130">
        <v>634.29999999999995</v>
      </c>
      <c r="F100" s="130">
        <v>1149.3</v>
      </c>
      <c r="G100" s="130">
        <v>152.1</v>
      </c>
      <c r="H100" s="130">
        <v>1301.4000000000001</v>
      </c>
      <c r="I100" s="132">
        <f t="shared" si="3"/>
        <v>42.138324051288691</v>
      </c>
      <c r="J100" s="132">
        <f t="shared" si="4"/>
        <v>23.97918965789059</v>
      </c>
      <c r="K100" s="114"/>
    </row>
    <row r="101" spans="1:11" x14ac:dyDescent="0.25">
      <c r="A101" s="157"/>
      <c r="B101" s="150"/>
      <c r="C101" s="21"/>
      <c r="D101" s="130"/>
      <c r="E101" s="130"/>
      <c r="F101" s="130"/>
      <c r="G101" s="130"/>
      <c r="H101" s="130"/>
      <c r="I101" s="119" t="e">
        <f t="shared" si="3"/>
        <v>#DIV/0!</v>
      </c>
      <c r="J101" s="119" t="e">
        <f t="shared" si="4"/>
        <v>#DIV/0!</v>
      </c>
      <c r="K101" s="114"/>
    </row>
    <row r="102" spans="1:11" ht="24" customHeight="1" x14ac:dyDescent="0.25">
      <c r="A102" s="158"/>
      <c r="B102" s="151"/>
      <c r="C102" s="21" t="s">
        <v>16</v>
      </c>
      <c r="D102" s="129">
        <v>0</v>
      </c>
      <c r="E102" s="129">
        <v>0</v>
      </c>
      <c r="F102" s="129">
        <v>0</v>
      </c>
      <c r="G102" s="129">
        <v>0</v>
      </c>
      <c r="H102" s="129">
        <f>SUM(G102,F102)</f>
        <v>0</v>
      </c>
      <c r="I102" s="119" t="e">
        <f t="shared" si="3"/>
        <v>#DIV/0!</v>
      </c>
      <c r="J102" s="119" t="e">
        <f t="shared" si="4"/>
        <v>#DIV/0!</v>
      </c>
      <c r="K102" s="115"/>
    </row>
    <row r="103" spans="1:11" ht="15" customHeight="1" x14ac:dyDescent="0.25">
      <c r="A103" s="156">
        <v>17</v>
      </c>
      <c r="B103" s="149" t="s">
        <v>42</v>
      </c>
      <c r="C103" s="15" t="s">
        <v>17</v>
      </c>
      <c r="D103" s="113">
        <f>SUM(D104,D105,D106,D107,D108)</f>
        <v>54579.199999999997</v>
      </c>
      <c r="E103" s="113">
        <f>SUM(E104:E108)</f>
        <v>16248.8</v>
      </c>
      <c r="F103" s="113">
        <f>SUM(F104:F108)</f>
        <v>7002.8</v>
      </c>
      <c r="G103" s="113">
        <f>SUM(G104:G108)</f>
        <v>3116.5</v>
      </c>
      <c r="H103" s="113">
        <f>SUM(H104:H108)</f>
        <v>10119.299999999999</v>
      </c>
      <c r="I103" s="132">
        <f t="shared" si="3"/>
        <v>18.540579561444652</v>
      </c>
      <c r="J103" s="132">
        <f t="shared" si="4"/>
        <v>19.179877898675596</v>
      </c>
      <c r="K103" s="116"/>
    </row>
    <row r="104" spans="1:11" ht="25.5" x14ac:dyDescent="0.25">
      <c r="A104" s="157"/>
      <c r="B104" s="150"/>
      <c r="C104" s="21" t="s">
        <v>12</v>
      </c>
      <c r="D104" s="130">
        <v>0</v>
      </c>
      <c r="E104" s="130">
        <v>0</v>
      </c>
      <c r="F104" s="130">
        <v>0</v>
      </c>
      <c r="G104" s="130">
        <v>0</v>
      </c>
      <c r="H104" s="130">
        <f>SUM(G104,F104)</f>
        <v>0</v>
      </c>
      <c r="I104" s="119" t="e">
        <f t="shared" si="3"/>
        <v>#DIV/0!</v>
      </c>
      <c r="J104" s="119" t="e">
        <f t="shared" si="4"/>
        <v>#DIV/0!</v>
      </c>
      <c r="K104" s="114"/>
    </row>
    <row r="105" spans="1:11" ht="25.5" x14ac:dyDescent="0.25">
      <c r="A105" s="157"/>
      <c r="B105" s="150"/>
      <c r="C105" s="21" t="s">
        <v>13</v>
      </c>
      <c r="D105" s="130"/>
      <c r="E105" s="130">
        <v>0</v>
      </c>
      <c r="F105" s="130">
        <v>0</v>
      </c>
      <c r="G105" s="130">
        <v>0</v>
      </c>
      <c r="H105" s="130">
        <f>SUM(G105,F105)</f>
        <v>0</v>
      </c>
      <c r="I105" s="119" t="e">
        <f t="shared" si="3"/>
        <v>#DIV/0!</v>
      </c>
      <c r="J105" s="119" t="e">
        <f t="shared" si="4"/>
        <v>#DIV/0!</v>
      </c>
      <c r="K105" s="114"/>
    </row>
    <row r="106" spans="1:11" ht="38.25" x14ac:dyDescent="0.25">
      <c r="A106" s="157"/>
      <c r="B106" s="150"/>
      <c r="C106" s="21" t="s">
        <v>14</v>
      </c>
      <c r="D106" s="130">
        <v>54579.199999999997</v>
      </c>
      <c r="E106" s="130">
        <v>16248.8</v>
      </c>
      <c r="F106" s="130">
        <v>7002.8</v>
      </c>
      <c r="G106" s="130">
        <v>3116.5</v>
      </c>
      <c r="H106" s="130">
        <v>10119.299999999999</v>
      </c>
      <c r="I106" s="132">
        <f t="shared" si="3"/>
        <v>18.540579561444652</v>
      </c>
      <c r="J106" s="132">
        <f t="shared" si="4"/>
        <v>19.179877898675596</v>
      </c>
      <c r="K106" s="114"/>
    </row>
    <row r="107" spans="1:11" x14ac:dyDescent="0.25">
      <c r="A107" s="157"/>
      <c r="B107" s="150"/>
      <c r="C107" s="21"/>
      <c r="D107" s="130"/>
      <c r="E107" s="130"/>
      <c r="F107" s="130"/>
      <c r="G107" s="130"/>
      <c r="H107" s="130"/>
      <c r="I107" s="119" t="e">
        <f t="shared" si="3"/>
        <v>#DIV/0!</v>
      </c>
      <c r="J107" s="119" t="e">
        <f t="shared" si="4"/>
        <v>#DIV/0!</v>
      </c>
      <c r="K107" s="114"/>
    </row>
    <row r="108" spans="1:11" ht="23.25" customHeight="1" x14ac:dyDescent="0.25">
      <c r="A108" s="158"/>
      <c r="B108" s="151"/>
      <c r="C108" s="21" t="s">
        <v>16</v>
      </c>
      <c r="D108" s="129">
        <v>0</v>
      </c>
      <c r="E108" s="129">
        <v>0</v>
      </c>
      <c r="F108" s="129">
        <v>0</v>
      </c>
      <c r="G108" s="129">
        <v>0</v>
      </c>
      <c r="H108" s="129">
        <f>SUM(G108,F108)</f>
        <v>0</v>
      </c>
      <c r="I108" s="119" t="e">
        <f t="shared" si="3"/>
        <v>#DIV/0!</v>
      </c>
      <c r="J108" s="119" t="e">
        <f t="shared" si="4"/>
        <v>#DIV/0!</v>
      </c>
      <c r="K108" s="115"/>
    </row>
    <row r="109" spans="1:11" ht="15" customHeight="1" x14ac:dyDescent="0.25">
      <c r="A109" s="156">
        <v>18</v>
      </c>
      <c r="B109" s="149" t="s">
        <v>43</v>
      </c>
      <c r="C109" s="15" t="s">
        <v>17</v>
      </c>
      <c r="D109" s="130">
        <f>SUM(D110,D111,D112,D113,D114)</f>
        <v>0</v>
      </c>
      <c r="E109" s="130">
        <f>SUM(E110,E111,E112,E113,E114)</f>
        <v>0</v>
      </c>
      <c r="F109" s="130">
        <f>SUM(F110,F111,F112,F113,F114)</f>
        <v>0</v>
      </c>
      <c r="G109" s="130">
        <f>SUM(G110,G111,G112,G113,G114)</f>
        <v>0</v>
      </c>
      <c r="H109" s="130">
        <f>SUM(G109,F109)</f>
        <v>0</v>
      </c>
      <c r="I109" s="119" t="e">
        <f>(H109/D109)*100</f>
        <v>#DIV/0!</v>
      </c>
      <c r="J109" s="119" t="e">
        <f t="shared" si="4"/>
        <v>#DIV/0!</v>
      </c>
      <c r="K109" s="116"/>
    </row>
    <row r="110" spans="1:11" ht="25.5" x14ac:dyDescent="0.25">
      <c r="A110" s="157"/>
      <c r="B110" s="150"/>
      <c r="C110" s="21" t="s">
        <v>12</v>
      </c>
      <c r="D110" s="130">
        <v>0</v>
      </c>
      <c r="E110" s="130">
        <v>0</v>
      </c>
      <c r="F110" s="130">
        <v>0</v>
      </c>
      <c r="G110" s="130">
        <v>0</v>
      </c>
      <c r="H110" s="130">
        <f>SUM(G110,F110)</f>
        <v>0</v>
      </c>
      <c r="I110" s="119" t="e">
        <f t="shared" si="3"/>
        <v>#DIV/0!</v>
      </c>
      <c r="J110" s="119" t="e">
        <f t="shared" si="4"/>
        <v>#DIV/0!</v>
      </c>
      <c r="K110" s="114"/>
    </row>
    <row r="111" spans="1:11" ht="25.5" x14ac:dyDescent="0.25">
      <c r="A111" s="157"/>
      <c r="B111" s="150"/>
      <c r="C111" s="21" t="s">
        <v>13</v>
      </c>
      <c r="D111" s="130">
        <v>0</v>
      </c>
      <c r="E111" s="130">
        <v>0</v>
      </c>
      <c r="F111" s="130">
        <v>0</v>
      </c>
      <c r="G111" s="130">
        <v>0</v>
      </c>
      <c r="H111" s="130">
        <f>SUM(G111,F111)</f>
        <v>0</v>
      </c>
      <c r="I111" s="119" t="e">
        <f t="shared" si="3"/>
        <v>#DIV/0!</v>
      </c>
      <c r="J111" s="119" t="e">
        <f t="shared" si="4"/>
        <v>#DIV/0!</v>
      </c>
      <c r="K111" s="114"/>
    </row>
    <row r="112" spans="1:11" ht="38.25" x14ac:dyDescent="0.25">
      <c r="A112" s="157"/>
      <c r="B112" s="150"/>
      <c r="C112" s="21" t="s">
        <v>14</v>
      </c>
      <c r="D112" s="130">
        <v>0</v>
      </c>
      <c r="E112" s="130">
        <v>0</v>
      </c>
      <c r="F112" s="130">
        <v>0</v>
      </c>
      <c r="G112" s="130">
        <v>0</v>
      </c>
      <c r="H112" s="130">
        <f>SUM(G112,F112)</f>
        <v>0</v>
      </c>
      <c r="I112" s="119" t="e">
        <f t="shared" si="3"/>
        <v>#DIV/0!</v>
      </c>
      <c r="J112" s="119" t="e">
        <f t="shared" si="4"/>
        <v>#DIV/0!</v>
      </c>
      <c r="K112" s="114"/>
    </row>
    <row r="113" spans="1:11" ht="38.25" x14ac:dyDescent="0.25">
      <c r="A113" s="157"/>
      <c r="B113" s="150"/>
      <c r="C113" s="21" t="s">
        <v>15</v>
      </c>
      <c r="D113" s="130"/>
      <c r="E113" s="130"/>
      <c r="F113" s="130"/>
      <c r="G113" s="130"/>
      <c r="H113" s="130"/>
      <c r="I113" s="119" t="e">
        <f t="shared" si="3"/>
        <v>#DIV/0!</v>
      </c>
      <c r="J113" s="119" t="e">
        <f t="shared" si="4"/>
        <v>#DIV/0!</v>
      </c>
      <c r="K113" s="114"/>
    </row>
    <row r="114" spans="1:11" ht="24" customHeight="1" x14ac:dyDescent="0.25">
      <c r="A114" s="158"/>
      <c r="B114" s="151"/>
      <c r="C114" s="21" t="s">
        <v>16</v>
      </c>
      <c r="D114" s="129">
        <v>0</v>
      </c>
      <c r="E114" s="129">
        <v>0</v>
      </c>
      <c r="F114" s="129">
        <v>0</v>
      </c>
      <c r="G114" s="129">
        <v>0</v>
      </c>
      <c r="H114" s="129">
        <f>SUM(G114,F114)</f>
        <v>0</v>
      </c>
      <c r="I114" s="119" t="e">
        <f t="shared" si="3"/>
        <v>#DIV/0!</v>
      </c>
      <c r="J114" s="119" t="e">
        <f t="shared" si="4"/>
        <v>#DIV/0!</v>
      </c>
      <c r="K114" s="115"/>
    </row>
    <row r="115" spans="1:11" s="131" customFormat="1" ht="24" customHeight="1" x14ac:dyDescent="0.25">
      <c r="A115" s="156">
        <v>19</v>
      </c>
      <c r="B115" s="180" t="s">
        <v>50</v>
      </c>
      <c r="C115" s="15" t="s">
        <v>17</v>
      </c>
      <c r="D115" s="112">
        <f>SUM(D116:D120)</f>
        <v>48510.48</v>
      </c>
      <c r="E115" s="112">
        <f>SUM(E116:E120)</f>
        <v>35891.89</v>
      </c>
      <c r="F115" s="112">
        <v>0</v>
      </c>
      <c r="G115" s="112">
        <v>0</v>
      </c>
      <c r="H115" s="112">
        <v>0</v>
      </c>
      <c r="I115" s="119">
        <f t="shared" si="3"/>
        <v>0</v>
      </c>
      <c r="J115" s="119">
        <f t="shared" si="4"/>
        <v>0</v>
      </c>
      <c r="K115" s="114"/>
    </row>
    <row r="116" spans="1:11" s="131" customFormat="1" ht="24" customHeight="1" x14ac:dyDescent="0.25">
      <c r="A116" s="157"/>
      <c r="B116" s="181"/>
      <c r="C116" s="21" t="s">
        <v>12</v>
      </c>
      <c r="D116" s="129">
        <v>0</v>
      </c>
      <c r="E116" s="129">
        <v>0</v>
      </c>
      <c r="F116" s="129">
        <v>0</v>
      </c>
      <c r="G116" s="129">
        <v>0</v>
      </c>
      <c r="H116" s="129">
        <v>0</v>
      </c>
      <c r="I116" s="119" t="e">
        <f>(H116/D116)*100</f>
        <v>#DIV/0!</v>
      </c>
      <c r="J116" s="119" t="e">
        <f t="shared" si="4"/>
        <v>#DIV/0!</v>
      </c>
      <c r="K116" s="114"/>
    </row>
    <row r="117" spans="1:11" s="131" customFormat="1" ht="24" customHeight="1" x14ac:dyDescent="0.25">
      <c r="A117" s="157"/>
      <c r="B117" s="181"/>
      <c r="C117" s="21" t="s">
        <v>13</v>
      </c>
      <c r="D117" s="129">
        <v>0</v>
      </c>
      <c r="E117" s="129">
        <v>0</v>
      </c>
      <c r="F117" s="129">
        <v>0</v>
      </c>
      <c r="G117" s="129">
        <v>0</v>
      </c>
      <c r="H117" s="129">
        <v>0</v>
      </c>
      <c r="I117" s="119" t="e">
        <f>(H117/D117)*100</f>
        <v>#DIV/0!</v>
      </c>
      <c r="J117" s="119" t="e">
        <f>G117/E117*100</f>
        <v>#DIV/0!</v>
      </c>
      <c r="K117" s="114"/>
    </row>
    <row r="118" spans="1:11" s="131" customFormat="1" ht="24" customHeight="1" x14ac:dyDescent="0.25">
      <c r="A118" s="157"/>
      <c r="B118" s="181"/>
      <c r="C118" s="21" t="s">
        <v>14</v>
      </c>
      <c r="D118" s="129">
        <v>48510.48</v>
      </c>
      <c r="E118" s="129">
        <v>35891.89</v>
      </c>
      <c r="F118" s="129">
        <v>0</v>
      </c>
      <c r="G118" s="129">
        <v>0</v>
      </c>
      <c r="H118" s="129">
        <v>0</v>
      </c>
      <c r="I118" s="119">
        <f>(H118/D118)*100</f>
        <v>0</v>
      </c>
      <c r="J118" s="119">
        <f>G118/E118*100</f>
        <v>0</v>
      </c>
      <c r="K118" s="114"/>
    </row>
    <row r="119" spans="1:11" s="131" customFormat="1" ht="24" customHeight="1" x14ac:dyDescent="0.25">
      <c r="A119" s="157"/>
      <c r="B119" s="181"/>
      <c r="C119" s="21" t="s">
        <v>15</v>
      </c>
      <c r="D119" s="129">
        <v>0</v>
      </c>
      <c r="E119" s="129">
        <v>0</v>
      </c>
      <c r="F119" s="129">
        <v>0</v>
      </c>
      <c r="G119" s="129">
        <v>0</v>
      </c>
      <c r="H119" s="129">
        <v>0</v>
      </c>
      <c r="I119" s="119" t="e">
        <f>(H119/D119)*100</f>
        <v>#DIV/0!</v>
      </c>
      <c r="J119" s="119" t="e">
        <f>G119/E119*100</f>
        <v>#DIV/0!</v>
      </c>
      <c r="K119" s="114"/>
    </row>
    <row r="120" spans="1:11" s="131" customFormat="1" ht="24" customHeight="1" x14ac:dyDescent="0.25">
      <c r="A120" s="158"/>
      <c r="B120" s="182"/>
      <c r="C120" s="21" t="s">
        <v>16</v>
      </c>
      <c r="D120" s="129">
        <v>0</v>
      </c>
      <c r="E120" s="129">
        <v>0</v>
      </c>
      <c r="F120" s="129">
        <v>0</v>
      </c>
      <c r="G120" s="129">
        <v>0</v>
      </c>
      <c r="H120" s="129">
        <v>0</v>
      </c>
      <c r="I120" s="119" t="e">
        <f>(H120/D120)*100</f>
        <v>#DIV/0!</v>
      </c>
      <c r="J120" s="119" t="e">
        <f>G120/E120*100</f>
        <v>#DIV/0!</v>
      </c>
      <c r="K120" s="114"/>
    </row>
    <row r="121" spans="1:11" x14ac:dyDescent="0.25">
      <c r="A121" s="156">
        <v>20</v>
      </c>
      <c r="B121" s="152" t="s">
        <v>18</v>
      </c>
      <c r="C121" s="15" t="s">
        <v>17</v>
      </c>
      <c r="D121" s="137">
        <f t="shared" ref="D121:H122" si="5">SUM(D7+D13+D19+D25+D31+D37+D43+D49+D55+D61+D67+D73+D79+D85+D91+D97+D103+D109+D115)</f>
        <v>4209088.870000001</v>
      </c>
      <c r="E121" s="137">
        <f t="shared" si="5"/>
        <v>653509.39000000013</v>
      </c>
      <c r="F121" s="137">
        <f t="shared" si="5"/>
        <v>1850204.5500000003</v>
      </c>
      <c r="G121" s="137">
        <f t="shared" si="5"/>
        <v>136607.5</v>
      </c>
      <c r="H121" s="137">
        <f t="shared" si="5"/>
        <v>1985457.14</v>
      </c>
      <c r="I121" s="132">
        <f t="shared" si="3"/>
        <v>47.17071084317589</v>
      </c>
      <c r="J121" s="132">
        <f t="shared" si="4"/>
        <v>20.903678216467551</v>
      </c>
      <c r="K121" s="116"/>
    </row>
    <row r="122" spans="1:11" ht="25.5" x14ac:dyDescent="0.25">
      <c r="A122" s="157"/>
      <c r="B122" s="153"/>
      <c r="C122" s="21" t="s">
        <v>12</v>
      </c>
      <c r="D122" s="137">
        <f t="shared" si="5"/>
        <v>58477.86</v>
      </c>
      <c r="E122" s="137">
        <f t="shared" si="5"/>
        <v>8548.8000000000011</v>
      </c>
      <c r="F122" s="137">
        <f t="shared" si="5"/>
        <v>51058.100000000006</v>
      </c>
      <c r="G122" s="137">
        <f t="shared" si="5"/>
        <v>0</v>
      </c>
      <c r="H122" s="137">
        <f t="shared" si="5"/>
        <v>51058.100000000006</v>
      </c>
      <c r="I122" s="132">
        <f t="shared" si="3"/>
        <v>87.311847594970132</v>
      </c>
      <c r="J122" s="132">
        <f t="shared" si="4"/>
        <v>0</v>
      </c>
      <c r="K122" s="114"/>
    </row>
    <row r="123" spans="1:11" ht="25.5" x14ac:dyDescent="0.25">
      <c r="A123" s="157"/>
      <c r="B123" s="153"/>
      <c r="C123" s="21" t="s">
        <v>13</v>
      </c>
      <c r="D123" s="137">
        <f>SUM(D9+D15+D21+D27+D27+D33+D39+D45+D51+D57+D63+D69+D75+D81+D87+D93+D99+D105+D111+D117)</f>
        <v>1920164.72</v>
      </c>
      <c r="E123" s="137">
        <f t="shared" ref="E123:H126" si="6">SUM(E9+E15+E21+E27+E33+E39+E45+E51+E57+E63+E69+E75+E81+E87+E93+E99+E105+E111+E117)</f>
        <v>295852.40000000002</v>
      </c>
      <c r="F123" s="137">
        <f t="shared" si="6"/>
        <v>829635.57999999984</v>
      </c>
      <c r="G123" s="137">
        <f t="shared" si="6"/>
        <v>64801.7</v>
      </c>
      <c r="H123" s="137">
        <f t="shared" si="6"/>
        <v>894437.27</v>
      </c>
      <c r="I123" s="132">
        <f t="shared" si="3"/>
        <v>46.581278193674969</v>
      </c>
      <c r="J123" s="132">
        <f t="shared" si="4"/>
        <v>21.90338831119842</v>
      </c>
      <c r="K123" s="114"/>
    </row>
    <row r="124" spans="1:11" ht="38.25" x14ac:dyDescent="0.25">
      <c r="A124" s="157"/>
      <c r="B124" s="153"/>
      <c r="C124" s="21" t="s">
        <v>14</v>
      </c>
      <c r="D124" s="137">
        <f>SUM(D10+D16+D22+D28+D34+D40+D46+D52+D58+D64+D70+D76+D82+D88+D94+D100+D106+D112+D118)</f>
        <v>2168569.35</v>
      </c>
      <c r="E124" s="137">
        <f t="shared" si="6"/>
        <v>337020.58999999997</v>
      </c>
      <c r="F124" s="137">
        <f t="shared" si="6"/>
        <v>930546.37</v>
      </c>
      <c r="G124" s="137">
        <f t="shared" si="6"/>
        <v>71096.400000000009</v>
      </c>
      <c r="H124" s="137">
        <f t="shared" si="6"/>
        <v>1000308.74</v>
      </c>
      <c r="I124" s="132">
        <f t="shared" si="3"/>
        <v>46.127588218472241</v>
      </c>
      <c r="J124" s="132">
        <f t="shared" si="4"/>
        <v>21.095565704160691</v>
      </c>
      <c r="K124" s="114"/>
    </row>
    <row r="125" spans="1:11" ht="38.25" x14ac:dyDescent="0.25">
      <c r="A125" s="157"/>
      <c r="B125" s="153"/>
      <c r="C125" s="21" t="s">
        <v>15</v>
      </c>
      <c r="D125" s="137">
        <f>SUM(D11+D17+D23+D29+D35+D41+D47+D53+D59+D65+D71+D77+D83+D89+D95+D101+D107+D113+D119)</f>
        <v>1550.5</v>
      </c>
      <c r="E125" s="137">
        <f t="shared" si="6"/>
        <v>903.5</v>
      </c>
      <c r="F125" s="137">
        <f t="shared" si="6"/>
        <v>0</v>
      </c>
      <c r="G125" s="137">
        <f t="shared" si="6"/>
        <v>0</v>
      </c>
      <c r="H125" s="137">
        <f t="shared" si="6"/>
        <v>0</v>
      </c>
      <c r="I125" s="132">
        <f t="shared" si="3"/>
        <v>0</v>
      </c>
      <c r="J125" s="132">
        <f t="shared" si="4"/>
        <v>0</v>
      </c>
      <c r="K125" s="114"/>
    </row>
    <row r="126" spans="1:11" ht="38.25" x14ac:dyDescent="0.25">
      <c r="A126" s="158"/>
      <c r="B126" s="154"/>
      <c r="C126" s="21" t="s">
        <v>16</v>
      </c>
      <c r="D126" s="137">
        <f>SUM(D12+D18+D24+D30+D36+D42+D48+D54+D60+D66+D72+D78+D84+D90+D96+D102+D108+D114+D120)</f>
        <v>60326.44</v>
      </c>
      <c r="E126" s="137">
        <f t="shared" si="6"/>
        <v>11184.099999999999</v>
      </c>
      <c r="F126" s="137">
        <f t="shared" si="6"/>
        <v>38964.5</v>
      </c>
      <c r="G126" s="137">
        <f t="shared" si="6"/>
        <v>709.4</v>
      </c>
      <c r="H126" s="137">
        <f t="shared" si="6"/>
        <v>39482.400000000001</v>
      </c>
      <c r="I126" s="132">
        <f t="shared" si="3"/>
        <v>65.447919684967331</v>
      </c>
      <c r="J126" s="132">
        <f t="shared" si="4"/>
        <v>6.3429332713405646</v>
      </c>
      <c r="K126" s="115"/>
    </row>
    <row r="127" spans="1:11" x14ac:dyDescent="0.25">
      <c r="D127" s="138"/>
    </row>
    <row r="134" spans="7:7" x14ac:dyDescent="0.25">
      <c r="G134" s="111" t="s">
        <v>44</v>
      </c>
    </row>
  </sheetData>
  <mergeCells count="63">
    <mergeCell ref="A109:A114"/>
    <mergeCell ref="B109:B114"/>
    <mergeCell ref="K86:K91"/>
    <mergeCell ref="A121:A126"/>
    <mergeCell ref="B121:B126"/>
    <mergeCell ref="K92:K97"/>
    <mergeCell ref="A97:A102"/>
    <mergeCell ref="B97:B102"/>
    <mergeCell ref="A103:A108"/>
    <mergeCell ref="B103:B108"/>
    <mergeCell ref="A115:A120"/>
    <mergeCell ref="B115:B120"/>
    <mergeCell ref="K80:K85"/>
    <mergeCell ref="A91:A96"/>
    <mergeCell ref="B91:B96"/>
    <mergeCell ref="K50:K55"/>
    <mergeCell ref="A73:A78"/>
    <mergeCell ref="A79:A84"/>
    <mergeCell ref="B79:B84"/>
    <mergeCell ref="A85:A90"/>
    <mergeCell ref="B85:B90"/>
    <mergeCell ref="K68:K73"/>
    <mergeCell ref="A61:A66"/>
    <mergeCell ref="B61:B66"/>
    <mergeCell ref="A67:A72"/>
    <mergeCell ref="B67:B72"/>
    <mergeCell ref="B73:B78"/>
    <mergeCell ref="K74:K79"/>
    <mergeCell ref="K44:K49"/>
    <mergeCell ref="K56:K61"/>
    <mergeCell ref="K19:K24"/>
    <mergeCell ref="A37:A42"/>
    <mergeCell ref="B37:B42"/>
    <mergeCell ref="K25:K30"/>
    <mergeCell ref="K37:K42"/>
    <mergeCell ref="A55:A60"/>
    <mergeCell ref="B55:B60"/>
    <mergeCell ref="A43:A48"/>
    <mergeCell ref="B43:B48"/>
    <mergeCell ref="A49:A54"/>
    <mergeCell ref="B49:B54"/>
    <mergeCell ref="A31:A36"/>
    <mergeCell ref="B31:B36"/>
    <mergeCell ref="A19:A24"/>
    <mergeCell ref="B19:B24"/>
    <mergeCell ref="A25:A30"/>
    <mergeCell ref="B25:B30"/>
    <mergeCell ref="K13:K18"/>
    <mergeCell ref="A7:A12"/>
    <mergeCell ref="B7:B12"/>
    <mergeCell ref="K7:K12"/>
    <mergeCell ref="A13:A18"/>
    <mergeCell ref="B13:B18"/>
    <mergeCell ref="A1:K2"/>
    <mergeCell ref="A4:A5"/>
    <mergeCell ref="B4:B5"/>
    <mergeCell ref="C4:C5"/>
    <mergeCell ref="D4:D5"/>
    <mergeCell ref="E4:E5"/>
    <mergeCell ref="F4:H4"/>
    <mergeCell ref="J4:J5"/>
    <mergeCell ref="K4:K5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opLeftCell="A82" workbookViewId="0">
      <selection activeCell="B7" sqref="B7:J96"/>
    </sheetView>
  </sheetViews>
  <sheetFormatPr defaultRowHeight="15" x14ac:dyDescent="0.25"/>
  <cols>
    <col min="1" max="1" width="4.5703125" style="12" customWidth="1"/>
    <col min="2" max="2" width="22.140625" style="19" customWidth="1"/>
    <col min="3" max="3" width="11.7109375" style="39" customWidth="1"/>
    <col min="4" max="4" width="8.140625" style="39" customWidth="1"/>
    <col min="5" max="8" width="9.140625" style="39"/>
    <col min="9" max="9" width="9.140625" style="59" customWidth="1"/>
    <col min="10" max="10" width="9.140625" style="39" customWidth="1"/>
    <col min="11" max="11" width="35.28515625" style="19" customWidth="1"/>
    <col min="12" max="16384" width="9.140625" style="39"/>
  </cols>
  <sheetData>
    <row r="1" spans="1:11" x14ac:dyDescent="0.25">
      <c r="A1" s="139" t="s">
        <v>28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x14ac:dyDescent="0.25">
      <c r="A3" s="11"/>
      <c r="B3" s="34"/>
      <c r="C3" s="2"/>
      <c r="D3" s="2"/>
      <c r="E3" s="2"/>
      <c r="F3" s="2"/>
      <c r="G3" s="2"/>
      <c r="H3" s="2"/>
      <c r="I3" s="2"/>
      <c r="J3" s="2"/>
      <c r="K3" s="19" t="s">
        <v>0</v>
      </c>
    </row>
    <row r="4" spans="1:11" x14ac:dyDescent="0.25">
      <c r="A4" s="140" t="s">
        <v>1</v>
      </c>
      <c r="B4" s="142" t="s">
        <v>2</v>
      </c>
      <c r="C4" s="143" t="s">
        <v>3</v>
      </c>
      <c r="D4" s="143" t="s">
        <v>4</v>
      </c>
      <c r="E4" s="143" t="s">
        <v>5</v>
      </c>
      <c r="F4" s="144" t="s">
        <v>6</v>
      </c>
      <c r="G4" s="145"/>
      <c r="H4" s="146"/>
      <c r="I4" s="143" t="s">
        <v>7</v>
      </c>
      <c r="J4" s="147" t="s">
        <v>31</v>
      </c>
      <c r="K4" s="142" t="s">
        <v>8</v>
      </c>
    </row>
    <row r="5" spans="1:11" ht="84" x14ac:dyDescent="0.25">
      <c r="A5" s="141"/>
      <c r="B5" s="142"/>
      <c r="C5" s="143"/>
      <c r="D5" s="143"/>
      <c r="E5" s="143"/>
      <c r="F5" s="67" t="s">
        <v>9</v>
      </c>
      <c r="G5" s="67" t="s">
        <v>19</v>
      </c>
      <c r="H5" s="60" t="s">
        <v>10</v>
      </c>
      <c r="I5" s="143"/>
      <c r="J5" s="148"/>
      <c r="K5" s="142"/>
    </row>
    <row r="6" spans="1:11" ht="15.75" thickBot="1" x14ac:dyDescent="0.3">
      <c r="A6" s="68">
        <v>1</v>
      </c>
      <c r="B6" s="69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71">
        <v>11</v>
      </c>
    </row>
    <row r="7" spans="1:11" ht="15" customHeight="1" x14ac:dyDescent="0.25">
      <c r="A7" s="156">
        <v>1</v>
      </c>
      <c r="B7" s="190"/>
      <c r="C7" s="61"/>
      <c r="D7" s="8"/>
      <c r="E7" s="8"/>
      <c r="F7" s="8"/>
      <c r="G7" s="8"/>
      <c r="H7" s="8"/>
      <c r="I7" s="17"/>
      <c r="J7" s="17"/>
      <c r="K7" s="162"/>
    </row>
    <row r="8" spans="1:11" s="4" customFormat="1" ht="28.5" customHeight="1" x14ac:dyDescent="0.25">
      <c r="A8" s="157"/>
      <c r="B8" s="190"/>
      <c r="C8" s="21"/>
      <c r="D8" s="8"/>
      <c r="E8" s="8"/>
      <c r="F8" s="8"/>
      <c r="G8" s="14"/>
      <c r="H8" s="8"/>
      <c r="I8" s="17"/>
      <c r="J8" s="17"/>
      <c r="K8" s="163"/>
    </row>
    <row r="9" spans="1:11" s="4" customFormat="1" ht="29.25" customHeight="1" x14ac:dyDescent="0.25">
      <c r="A9" s="157"/>
      <c r="B9" s="190"/>
      <c r="C9" s="21"/>
      <c r="D9" s="8"/>
      <c r="E9" s="8"/>
      <c r="F9" s="8"/>
      <c r="G9" s="8"/>
      <c r="H9" s="8"/>
      <c r="I9" s="17"/>
      <c r="J9" s="17"/>
      <c r="K9" s="163"/>
    </row>
    <row r="10" spans="1:11" s="4" customFormat="1" ht="41.25" customHeight="1" x14ac:dyDescent="0.25">
      <c r="A10" s="157"/>
      <c r="B10" s="190"/>
      <c r="C10" s="21"/>
      <c r="D10" s="8"/>
      <c r="E10" s="8"/>
      <c r="F10" s="8"/>
      <c r="G10" s="8"/>
      <c r="H10" s="8"/>
      <c r="I10" s="17"/>
      <c r="J10" s="17"/>
      <c r="K10" s="163"/>
    </row>
    <row r="11" spans="1:11" s="4" customFormat="1" x14ac:dyDescent="0.25">
      <c r="A11" s="157"/>
      <c r="B11" s="190"/>
      <c r="C11" s="21"/>
      <c r="D11" s="16"/>
      <c r="E11" s="16"/>
      <c r="F11" s="16"/>
      <c r="G11" s="16"/>
      <c r="H11" s="8"/>
      <c r="I11" s="17"/>
      <c r="J11" s="17"/>
      <c r="K11" s="163"/>
    </row>
    <row r="12" spans="1:11" s="4" customFormat="1" ht="31.5" customHeight="1" thickBot="1" x14ac:dyDescent="0.3">
      <c r="A12" s="158"/>
      <c r="B12" s="190"/>
      <c r="C12" s="10"/>
      <c r="D12" s="9"/>
      <c r="E12" s="9"/>
      <c r="F12" s="9"/>
      <c r="G12" s="9"/>
      <c r="H12" s="8"/>
      <c r="I12" s="17"/>
      <c r="J12" s="17"/>
      <c r="K12" s="164"/>
    </row>
    <row r="13" spans="1:11" ht="24.75" customHeight="1" x14ac:dyDescent="0.25">
      <c r="A13" s="165">
        <v>2</v>
      </c>
      <c r="B13" s="191"/>
      <c r="C13" s="15"/>
      <c r="D13" s="8"/>
      <c r="E13" s="8"/>
      <c r="F13" s="8"/>
      <c r="G13" s="8"/>
      <c r="H13" s="8"/>
      <c r="I13" s="18"/>
      <c r="J13" s="18"/>
      <c r="K13" s="72"/>
    </row>
    <row r="14" spans="1:11" ht="27" customHeight="1" x14ac:dyDescent="0.25">
      <c r="A14" s="165"/>
      <c r="B14" s="191"/>
      <c r="C14" s="21"/>
      <c r="D14" s="8"/>
      <c r="E14" s="3"/>
      <c r="F14" s="3"/>
      <c r="G14" s="3"/>
      <c r="H14" s="6"/>
      <c r="I14" s="18"/>
      <c r="J14" s="18"/>
      <c r="K14" s="33"/>
    </row>
    <row r="15" spans="1:11" x14ac:dyDescent="0.25">
      <c r="A15" s="165"/>
      <c r="B15" s="191"/>
      <c r="C15" s="1"/>
      <c r="D15" s="8"/>
      <c r="E15" s="3"/>
      <c r="F15" s="3"/>
      <c r="G15" s="3"/>
      <c r="H15" s="6"/>
      <c r="I15" s="18"/>
      <c r="J15" s="18"/>
      <c r="K15" s="28"/>
    </row>
    <row r="16" spans="1:11" s="4" customFormat="1" ht="42" customHeight="1" x14ac:dyDescent="0.2">
      <c r="A16" s="165"/>
      <c r="B16" s="191"/>
      <c r="C16" s="21"/>
      <c r="D16" s="8"/>
      <c r="E16" s="6"/>
      <c r="F16" s="6"/>
      <c r="G16" s="6"/>
      <c r="H16" s="6"/>
      <c r="I16" s="18"/>
      <c r="J16" s="18"/>
      <c r="K16" s="28"/>
    </row>
    <row r="17" spans="1:11" s="4" customFormat="1" x14ac:dyDescent="0.2">
      <c r="A17" s="165"/>
      <c r="B17" s="191"/>
      <c r="C17" s="21"/>
      <c r="D17" s="16"/>
      <c r="E17" s="16"/>
      <c r="F17" s="16"/>
      <c r="G17" s="3"/>
      <c r="H17" s="8"/>
      <c r="I17" s="17"/>
      <c r="J17" s="17"/>
      <c r="K17" s="28"/>
    </row>
    <row r="18" spans="1:11" s="4" customFormat="1" ht="33" customHeight="1" x14ac:dyDescent="0.25">
      <c r="A18" s="165"/>
      <c r="B18" s="191"/>
      <c r="C18" s="21"/>
      <c r="D18" s="9"/>
      <c r="E18" s="16"/>
      <c r="F18" s="16"/>
      <c r="G18" s="8"/>
      <c r="H18" s="8"/>
      <c r="I18" s="17"/>
      <c r="J18" s="17"/>
      <c r="K18" s="28"/>
    </row>
    <row r="19" spans="1:11" x14ac:dyDescent="0.25">
      <c r="A19" s="176">
        <v>3</v>
      </c>
      <c r="B19" s="155"/>
      <c r="C19" s="3"/>
      <c r="D19" s="8"/>
      <c r="E19" s="8"/>
      <c r="F19" s="78"/>
      <c r="G19" s="8"/>
      <c r="H19" s="8"/>
      <c r="I19" s="18"/>
      <c r="J19" s="17"/>
      <c r="K19" s="187"/>
    </row>
    <row r="20" spans="1:11" s="4" customFormat="1" x14ac:dyDescent="0.2">
      <c r="A20" s="176"/>
      <c r="B20" s="155"/>
      <c r="C20" s="70"/>
      <c r="D20" s="6"/>
      <c r="E20" s="6"/>
      <c r="F20" s="6"/>
      <c r="G20" s="6"/>
      <c r="H20" s="6"/>
      <c r="I20" s="18"/>
      <c r="J20" s="17"/>
      <c r="K20" s="187"/>
    </row>
    <row r="21" spans="1:11" s="4" customFormat="1" x14ac:dyDescent="0.2">
      <c r="A21" s="176"/>
      <c r="B21" s="155"/>
      <c r="C21" s="70"/>
      <c r="D21" s="6"/>
      <c r="E21" s="6"/>
      <c r="F21" s="6"/>
      <c r="G21" s="6"/>
      <c r="H21" s="6"/>
      <c r="I21" s="18"/>
      <c r="J21" s="17"/>
      <c r="K21" s="187"/>
    </row>
    <row r="22" spans="1:11" s="4" customFormat="1" x14ac:dyDescent="0.2">
      <c r="A22" s="176"/>
      <c r="B22" s="155"/>
      <c r="C22" s="70"/>
      <c r="D22" s="6"/>
      <c r="E22" s="6"/>
      <c r="F22" s="6"/>
      <c r="G22" s="6"/>
      <c r="H22" s="6"/>
      <c r="I22" s="18"/>
      <c r="J22" s="17"/>
      <c r="K22" s="187"/>
    </row>
    <row r="23" spans="1:11" s="4" customFormat="1" x14ac:dyDescent="0.2">
      <c r="A23" s="176"/>
      <c r="B23" s="155"/>
      <c r="C23" s="70"/>
      <c r="D23" s="81"/>
      <c r="E23" s="81"/>
      <c r="F23" s="81"/>
      <c r="G23" s="81"/>
      <c r="H23" s="81"/>
      <c r="I23" s="18"/>
      <c r="J23" s="17"/>
      <c r="K23" s="187"/>
    </row>
    <row r="24" spans="1:11" s="4" customFormat="1" ht="37.5" customHeight="1" x14ac:dyDescent="0.2">
      <c r="A24" s="176"/>
      <c r="B24" s="155"/>
      <c r="C24" s="70"/>
      <c r="D24" s="22"/>
      <c r="E24" s="22"/>
      <c r="F24" s="22"/>
      <c r="G24" s="22"/>
      <c r="H24" s="22"/>
      <c r="I24" s="18"/>
      <c r="J24" s="17"/>
      <c r="K24" s="187"/>
    </row>
    <row r="25" spans="1:11" s="4" customFormat="1" x14ac:dyDescent="0.2">
      <c r="A25" s="152">
        <v>4</v>
      </c>
      <c r="B25" s="155"/>
      <c r="C25" s="3"/>
      <c r="D25" s="8"/>
      <c r="E25" s="8"/>
      <c r="F25" s="8"/>
      <c r="G25" s="8"/>
      <c r="H25" s="8"/>
      <c r="I25" s="17"/>
      <c r="J25" s="17"/>
      <c r="K25" s="192"/>
    </row>
    <row r="26" spans="1:11" s="4" customFormat="1" x14ac:dyDescent="0.2">
      <c r="A26" s="153"/>
      <c r="B26" s="155"/>
      <c r="C26" s="70"/>
      <c r="D26" s="6"/>
      <c r="E26" s="6"/>
      <c r="F26" s="6"/>
      <c r="G26" s="6"/>
      <c r="H26" s="6"/>
      <c r="I26" s="17"/>
      <c r="J26" s="17"/>
      <c r="K26" s="193"/>
    </row>
    <row r="27" spans="1:11" s="4" customFormat="1" x14ac:dyDescent="0.2">
      <c r="A27" s="153"/>
      <c r="B27" s="155"/>
      <c r="C27" s="70"/>
      <c r="D27" s="6"/>
      <c r="E27" s="6"/>
      <c r="F27" s="6"/>
      <c r="G27" s="6"/>
      <c r="H27" s="6"/>
      <c r="I27" s="17"/>
      <c r="J27" s="17"/>
      <c r="K27" s="193"/>
    </row>
    <row r="28" spans="1:11" s="4" customFormat="1" x14ac:dyDescent="0.2">
      <c r="A28" s="153"/>
      <c r="B28" s="155"/>
      <c r="C28" s="70"/>
      <c r="D28" s="6"/>
      <c r="E28" s="6"/>
      <c r="F28" s="6"/>
      <c r="G28" s="6"/>
      <c r="H28" s="6"/>
      <c r="I28" s="17"/>
      <c r="J28" s="17"/>
      <c r="K28" s="193"/>
    </row>
    <row r="29" spans="1:11" s="4" customFormat="1" x14ac:dyDescent="0.2">
      <c r="A29" s="153"/>
      <c r="B29" s="155"/>
      <c r="C29" s="70"/>
      <c r="D29" s="6"/>
      <c r="E29" s="6"/>
      <c r="F29" s="6"/>
      <c r="G29" s="6"/>
      <c r="H29" s="6"/>
      <c r="I29" s="17"/>
      <c r="J29" s="17"/>
      <c r="K29" s="193"/>
    </row>
    <row r="30" spans="1:11" s="4" customFormat="1" ht="85.5" customHeight="1" x14ac:dyDescent="0.2">
      <c r="A30" s="154"/>
      <c r="B30" s="155"/>
      <c r="C30" s="70"/>
      <c r="D30" s="6"/>
      <c r="E30" s="6"/>
      <c r="F30" s="6"/>
      <c r="G30" s="6"/>
      <c r="H30" s="6"/>
      <c r="I30" s="17"/>
      <c r="J30" s="17"/>
      <c r="K30" s="194"/>
    </row>
    <row r="31" spans="1:11" ht="16.5" customHeight="1" x14ac:dyDescent="0.25">
      <c r="A31" s="165">
        <v>5</v>
      </c>
      <c r="B31" s="155"/>
      <c r="C31" s="15"/>
      <c r="D31" s="8"/>
      <c r="E31" s="8"/>
      <c r="F31" s="8"/>
      <c r="G31" s="8"/>
      <c r="H31" s="8"/>
      <c r="I31" s="29"/>
      <c r="J31" s="29"/>
      <c r="K31" s="169"/>
    </row>
    <row r="32" spans="1:11" s="4" customFormat="1" ht="27" customHeight="1" x14ac:dyDescent="0.25">
      <c r="A32" s="165"/>
      <c r="B32" s="155"/>
      <c r="C32" s="21"/>
      <c r="D32" s="22"/>
      <c r="E32" s="22"/>
      <c r="F32" s="22"/>
      <c r="G32" s="22"/>
      <c r="H32" s="22"/>
      <c r="I32" s="29"/>
      <c r="J32" s="29"/>
      <c r="K32" s="170"/>
    </row>
    <row r="33" spans="1:11" s="4" customFormat="1" ht="27" customHeight="1" x14ac:dyDescent="0.25">
      <c r="A33" s="165"/>
      <c r="B33" s="155"/>
      <c r="C33" s="21"/>
      <c r="D33" s="22"/>
      <c r="E33" s="22"/>
      <c r="F33" s="22"/>
      <c r="G33" s="22"/>
      <c r="H33" s="22"/>
      <c r="I33" s="29"/>
      <c r="J33" s="29"/>
      <c r="K33" s="170"/>
    </row>
    <row r="34" spans="1:11" s="4" customFormat="1" ht="40.5" customHeight="1" x14ac:dyDescent="0.25">
      <c r="A34" s="165"/>
      <c r="B34" s="155"/>
      <c r="C34" s="21"/>
      <c r="D34" s="22"/>
      <c r="E34" s="22"/>
      <c r="F34" s="22"/>
      <c r="G34" s="22"/>
      <c r="H34" s="22"/>
      <c r="I34" s="29"/>
      <c r="J34" s="29"/>
      <c r="K34" s="170"/>
    </row>
    <row r="35" spans="1:11" s="4" customFormat="1" x14ac:dyDescent="0.25">
      <c r="A35" s="165"/>
      <c r="B35" s="155"/>
      <c r="C35" s="21"/>
      <c r="D35" s="53"/>
      <c r="E35" s="53"/>
      <c r="F35" s="53"/>
      <c r="G35" s="22"/>
      <c r="H35" s="22"/>
      <c r="I35" s="29"/>
      <c r="J35" s="29"/>
      <c r="K35" s="170"/>
    </row>
    <row r="36" spans="1:11" s="4" customFormat="1" ht="44.25" customHeight="1" x14ac:dyDescent="0.25">
      <c r="A36" s="165"/>
      <c r="B36" s="155"/>
      <c r="C36" s="21"/>
      <c r="D36" s="53"/>
      <c r="E36" s="53"/>
      <c r="F36" s="53"/>
      <c r="G36" s="22"/>
      <c r="H36" s="22"/>
      <c r="I36" s="29"/>
      <c r="J36" s="29"/>
      <c r="K36" s="171"/>
    </row>
    <row r="37" spans="1:11" ht="18.75" customHeight="1" x14ac:dyDescent="0.25">
      <c r="A37" s="165">
        <v>6</v>
      </c>
      <c r="B37" s="155"/>
      <c r="C37" s="15"/>
      <c r="D37" s="8"/>
      <c r="E37" s="8"/>
      <c r="F37" s="8"/>
      <c r="G37" s="8"/>
      <c r="H37" s="8"/>
      <c r="I37" s="29"/>
      <c r="J37" s="29"/>
      <c r="K37" s="175"/>
    </row>
    <row r="38" spans="1:11" s="4" customFormat="1" ht="29.25" customHeight="1" x14ac:dyDescent="0.25">
      <c r="A38" s="165"/>
      <c r="B38" s="155"/>
      <c r="C38" s="21"/>
      <c r="D38" s="22"/>
      <c r="E38" s="22"/>
      <c r="F38" s="22"/>
      <c r="G38" s="22"/>
      <c r="H38" s="22"/>
      <c r="I38" s="29"/>
      <c r="J38" s="29"/>
      <c r="K38" s="175"/>
    </row>
    <row r="39" spans="1:11" s="4" customFormat="1" ht="29.25" customHeight="1" x14ac:dyDescent="0.25">
      <c r="A39" s="165"/>
      <c r="B39" s="155"/>
      <c r="C39" s="21"/>
      <c r="D39" s="22"/>
      <c r="E39" s="22"/>
      <c r="F39" s="22"/>
      <c r="G39" s="22"/>
      <c r="H39" s="22"/>
      <c r="I39" s="29"/>
      <c r="J39" s="29"/>
      <c r="K39" s="175"/>
    </row>
    <row r="40" spans="1:11" s="4" customFormat="1" ht="44.25" customHeight="1" x14ac:dyDescent="0.25">
      <c r="A40" s="165"/>
      <c r="B40" s="155"/>
      <c r="C40" s="21"/>
      <c r="D40" s="22"/>
      <c r="E40" s="22"/>
      <c r="F40" s="22"/>
      <c r="G40" s="22"/>
      <c r="H40" s="22"/>
      <c r="I40" s="29"/>
      <c r="J40" s="29"/>
      <c r="K40" s="175"/>
    </row>
    <row r="41" spans="1:11" s="4" customFormat="1" ht="9.75" customHeight="1" x14ac:dyDescent="0.25">
      <c r="A41" s="165"/>
      <c r="B41" s="155"/>
      <c r="C41" s="21"/>
      <c r="D41" s="53"/>
      <c r="E41" s="53"/>
      <c r="F41" s="53"/>
      <c r="G41" s="22"/>
      <c r="H41" s="22"/>
      <c r="I41" s="29"/>
      <c r="J41" s="29"/>
      <c r="K41" s="175"/>
    </row>
    <row r="42" spans="1:11" s="4" customFormat="1" ht="36.75" customHeight="1" x14ac:dyDescent="0.25">
      <c r="A42" s="165"/>
      <c r="B42" s="155"/>
      <c r="C42" s="21"/>
      <c r="D42" s="53"/>
      <c r="E42" s="53"/>
      <c r="F42" s="53"/>
      <c r="G42" s="22"/>
      <c r="H42" s="22"/>
      <c r="I42" s="29"/>
      <c r="J42" s="29"/>
      <c r="K42" s="175"/>
    </row>
    <row r="43" spans="1:11" ht="15" customHeight="1" x14ac:dyDescent="0.25">
      <c r="A43" s="165">
        <v>7</v>
      </c>
      <c r="B43" s="155"/>
      <c r="C43" s="15"/>
      <c r="D43" s="8"/>
      <c r="E43" s="8"/>
      <c r="F43" s="8"/>
      <c r="G43" s="8"/>
      <c r="H43" s="8"/>
      <c r="I43" s="18"/>
      <c r="J43" s="17"/>
      <c r="K43" s="75"/>
    </row>
    <row r="44" spans="1:11" s="7" customFormat="1" x14ac:dyDescent="0.25">
      <c r="A44" s="165"/>
      <c r="B44" s="155"/>
      <c r="C44" s="31"/>
      <c r="D44" s="22"/>
      <c r="E44" s="22"/>
      <c r="F44" s="22"/>
      <c r="G44" s="22"/>
      <c r="H44" s="22"/>
      <c r="I44" s="66"/>
      <c r="J44" s="66"/>
      <c r="K44" s="75"/>
    </row>
    <row r="45" spans="1:11" s="7" customFormat="1" x14ac:dyDescent="0.25">
      <c r="A45" s="165"/>
      <c r="B45" s="155"/>
      <c r="C45" s="31"/>
      <c r="D45" s="22"/>
      <c r="E45" s="22"/>
      <c r="F45" s="22"/>
      <c r="G45" s="22"/>
      <c r="H45" s="22"/>
      <c r="I45" s="66"/>
      <c r="J45" s="66"/>
      <c r="K45" s="73"/>
    </row>
    <row r="46" spans="1:11" s="7" customFormat="1" ht="112.5" customHeight="1" x14ac:dyDescent="0.25">
      <c r="A46" s="165"/>
      <c r="B46" s="155"/>
      <c r="C46" s="30"/>
      <c r="D46" s="22"/>
      <c r="E46" s="22"/>
      <c r="F46" s="22"/>
      <c r="G46" s="22"/>
      <c r="H46" s="22"/>
      <c r="I46" s="66"/>
      <c r="J46" s="66"/>
      <c r="K46" s="75"/>
    </row>
    <row r="47" spans="1:11" s="7" customFormat="1" x14ac:dyDescent="0.25">
      <c r="A47" s="165"/>
      <c r="B47" s="155"/>
      <c r="C47" s="1"/>
      <c r="D47" s="6"/>
      <c r="E47" s="6"/>
      <c r="F47" s="6"/>
      <c r="G47" s="3"/>
      <c r="H47" s="6"/>
      <c r="I47" s="66"/>
      <c r="J47" s="66"/>
      <c r="K47" s="75"/>
    </row>
    <row r="48" spans="1:11" s="7" customFormat="1" ht="36.75" customHeight="1" x14ac:dyDescent="0.25">
      <c r="A48" s="165"/>
      <c r="B48" s="155"/>
      <c r="C48" s="21"/>
      <c r="D48" s="8"/>
      <c r="E48" s="8"/>
      <c r="F48" s="8"/>
      <c r="G48" s="8"/>
      <c r="H48" s="8"/>
      <c r="I48" s="66"/>
      <c r="J48" s="66"/>
      <c r="K48" s="75"/>
    </row>
    <row r="49" spans="1:11" s="7" customFormat="1" ht="15" customHeight="1" x14ac:dyDescent="0.25">
      <c r="A49" s="156">
        <v>8</v>
      </c>
      <c r="B49" s="155"/>
      <c r="C49" s="15"/>
      <c r="D49" s="8"/>
      <c r="E49" s="8"/>
      <c r="F49" s="8"/>
      <c r="G49" s="8"/>
      <c r="H49" s="8"/>
      <c r="I49" s="18"/>
      <c r="J49" s="17"/>
      <c r="K49" s="25"/>
    </row>
    <row r="50" spans="1:11" s="7" customFormat="1" x14ac:dyDescent="0.25">
      <c r="A50" s="157"/>
      <c r="B50" s="155"/>
      <c r="C50" s="1"/>
      <c r="D50" s="6"/>
      <c r="E50" s="6"/>
      <c r="F50" s="6"/>
      <c r="G50" s="3"/>
      <c r="H50" s="6"/>
      <c r="I50" s="18"/>
      <c r="J50" s="17"/>
      <c r="K50" s="26"/>
    </row>
    <row r="51" spans="1:11" s="7" customFormat="1" x14ac:dyDescent="0.25">
      <c r="A51" s="157"/>
      <c r="B51" s="155"/>
      <c r="C51" s="1"/>
      <c r="D51" s="6"/>
      <c r="E51" s="6"/>
      <c r="F51" s="6"/>
      <c r="G51" s="3"/>
      <c r="H51" s="6"/>
      <c r="I51" s="18"/>
      <c r="J51" s="17"/>
      <c r="K51" s="26"/>
    </row>
    <row r="52" spans="1:11" s="7" customFormat="1" x14ac:dyDescent="0.25">
      <c r="A52" s="157"/>
      <c r="B52" s="155"/>
      <c r="C52" s="1"/>
      <c r="D52" s="6"/>
      <c r="E52" s="6"/>
      <c r="F52" s="6"/>
      <c r="G52" s="3"/>
      <c r="H52" s="6"/>
      <c r="I52" s="18"/>
      <c r="J52" s="17"/>
      <c r="K52" s="25"/>
    </row>
    <row r="53" spans="1:11" s="7" customFormat="1" ht="11.25" customHeight="1" x14ac:dyDescent="0.25">
      <c r="A53" s="157"/>
      <c r="B53" s="155"/>
      <c r="C53" s="1"/>
      <c r="D53" s="23"/>
      <c r="E53" s="23"/>
      <c r="F53" s="6"/>
      <c r="G53" s="3"/>
      <c r="H53" s="8"/>
      <c r="I53" s="18"/>
      <c r="J53" s="17"/>
      <c r="K53" s="26"/>
    </row>
    <row r="54" spans="1:11" s="7" customFormat="1" ht="34.5" customHeight="1" x14ac:dyDescent="0.25">
      <c r="A54" s="158"/>
      <c r="B54" s="155"/>
      <c r="C54" s="21"/>
      <c r="D54" s="14"/>
      <c r="E54" s="14"/>
      <c r="F54" s="8"/>
      <c r="G54" s="8"/>
      <c r="H54" s="8"/>
      <c r="I54" s="18"/>
      <c r="J54" s="17"/>
      <c r="K54" s="27"/>
    </row>
    <row r="55" spans="1:11" s="7" customFormat="1" ht="15" customHeight="1" x14ac:dyDescent="0.25">
      <c r="A55" s="156">
        <v>9</v>
      </c>
      <c r="B55" s="166"/>
      <c r="C55" s="15"/>
      <c r="D55" s="8"/>
      <c r="E55" s="8"/>
      <c r="F55" s="8"/>
      <c r="G55" s="8"/>
      <c r="H55" s="8"/>
      <c r="I55" s="47"/>
      <c r="J55" s="47"/>
      <c r="K55" s="169"/>
    </row>
    <row r="56" spans="1:11" s="7" customFormat="1" x14ac:dyDescent="0.25">
      <c r="A56" s="157"/>
      <c r="B56" s="167"/>
      <c r="C56" s="1"/>
      <c r="D56" s="48"/>
      <c r="E56" s="46"/>
      <c r="F56" s="48"/>
      <c r="G56" s="48"/>
      <c r="H56" s="46"/>
      <c r="I56" s="47"/>
      <c r="J56" s="47"/>
      <c r="K56" s="170"/>
    </row>
    <row r="57" spans="1:11" s="7" customFormat="1" x14ac:dyDescent="0.25">
      <c r="A57" s="157"/>
      <c r="B57" s="167"/>
      <c r="C57" s="1"/>
      <c r="D57" s="48"/>
      <c r="E57" s="46"/>
      <c r="F57" s="48"/>
      <c r="G57" s="48"/>
      <c r="H57" s="46"/>
      <c r="I57" s="47"/>
      <c r="J57" s="47"/>
      <c r="K57" s="170"/>
    </row>
    <row r="58" spans="1:11" s="7" customFormat="1" x14ac:dyDescent="0.25">
      <c r="A58" s="157"/>
      <c r="B58" s="167"/>
      <c r="C58" s="1"/>
      <c r="D58" s="48"/>
      <c r="E58" s="46"/>
      <c r="F58" s="48"/>
      <c r="G58" s="48"/>
      <c r="H58" s="46"/>
      <c r="I58" s="47"/>
      <c r="J58" s="47"/>
      <c r="K58" s="170"/>
    </row>
    <row r="59" spans="1:11" s="7" customFormat="1" x14ac:dyDescent="0.25">
      <c r="A59" s="157"/>
      <c r="B59" s="167"/>
      <c r="C59" s="1"/>
      <c r="D59" s="48"/>
      <c r="E59" s="46"/>
      <c r="F59" s="48"/>
      <c r="G59" s="48"/>
      <c r="H59" s="49"/>
      <c r="I59" s="47"/>
      <c r="J59" s="47"/>
      <c r="K59" s="170"/>
    </row>
    <row r="60" spans="1:11" s="7" customFormat="1" ht="41.25" customHeight="1" x14ac:dyDescent="0.25">
      <c r="A60" s="158"/>
      <c r="B60" s="168"/>
      <c r="C60" s="21"/>
      <c r="D60" s="48"/>
      <c r="E60" s="46"/>
      <c r="F60" s="48"/>
      <c r="G60" s="48"/>
      <c r="H60" s="49"/>
      <c r="I60" s="47"/>
      <c r="J60" s="47"/>
      <c r="K60" s="171"/>
    </row>
    <row r="61" spans="1:11" s="7" customFormat="1" ht="15" customHeight="1" x14ac:dyDescent="0.25">
      <c r="A61" s="156">
        <v>10</v>
      </c>
      <c r="B61" s="166"/>
      <c r="C61" s="15"/>
      <c r="D61" s="8"/>
      <c r="E61" s="8"/>
      <c r="F61" s="8"/>
      <c r="G61" s="77"/>
      <c r="H61" s="8"/>
      <c r="I61" s="18"/>
      <c r="J61" s="17"/>
      <c r="K61" s="75"/>
    </row>
    <row r="62" spans="1:11" s="7" customFormat="1" x14ac:dyDescent="0.25">
      <c r="A62" s="157"/>
      <c r="B62" s="167"/>
      <c r="C62" s="1"/>
      <c r="D62" s="5"/>
      <c r="E62" s="6"/>
      <c r="F62" s="5"/>
      <c r="G62" s="5"/>
      <c r="H62" s="6"/>
      <c r="I62" s="18"/>
      <c r="J62" s="17"/>
      <c r="K62" s="75"/>
    </row>
    <row r="63" spans="1:11" s="7" customFormat="1" x14ac:dyDescent="0.25">
      <c r="A63" s="157"/>
      <c r="B63" s="167"/>
      <c r="C63" s="1"/>
      <c r="D63" s="5"/>
      <c r="E63" s="6"/>
      <c r="F63" s="5"/>
      <c r="G63" s="5"/>
      <c r="H63" s="6"/>
      <c r="I63" s="18"/>
      <c r="J63" s="17"/>
      <c r="K63" s="75"/>
    </row>
    <row r="64" spans="1:11" s="7" customFormat="1" x14ac:dyDescent="0.25">
      <c r="A64" s="157"/>
      <c r="B64" s="167"/>
      <c r="C64" s="1"/>
      <c r="D64" s="5"/>
      <c r="E64" s="6"/>
      <c r="F64" s="5"/>
      <c r="G64" s="76"/>
      <c r="H64" s="6"/>
      <c r="I64" s="18"/>
      <c r="J64" s="17"/>
      <c r="K64" s="75"/>
    </row>
    <row r="65" spans="1:11" s="7" customFormat="1" x14ac:dyDescent="0.25">
      <c r="A65" s="157"/>
      <c r="B65" s="167"/>
      <c r="C65" s="1"/>
      <c r="D65" s="51"/>
      <c r="E65" s="52"/>
      <c r="F65" s="51"/>
      <c r="G65" s="51"/>
      <c r="H65" s="52"/>
      <c r="I65" s="18"/>
      <c r="J65" s="17"/>
      <c r="K65" s="75"/>
    </row>
    <row r="66" spans="1:11" s="7" customFormat="1" x14ac:dyDescent="0.25">
      <c r="A66" s="158"/>
      <c r="B66" s="168"/>
      <c r="C66" s="1"/>
      <c r="D66" s="3"/>
      <c r="E66" s="3"/>
      <c r="F66" s="3"/>
      <c r="G66" s="3"/>
      <c r="H66" s="6"/>
      <c r="I66" s="18"/>
      <c r="J66" s="17"/>
      <c r="K66" s="75"/>
    </row>
    <row r="67" spans="1:11" s="7" customFormat="1" x14ac:dyDescent="0.25">
      <c r="A67" s="156">
        <v>11</v>
      </c>
      <c r="B67" s="166"/>
      <c r="C67" s="15"/>
      <c r="D67" s="8"/>
      <c r="E67" s="8"/>
      <c r="F67" s="8"/>
      <c r="G67" s="8"/>
      <c r="H67" s="8"/>
      <c r="I67" s="18"/>
      <c r="J67" s="17"/>
      <c r="K67" s="169" t="s">
        <v>32</v>
      </c>
    </row>
    <row r="68" spans="1:11" s="7" customFormat="1" x14ac:dyDescent="0.25">
      <c r="A68" s="157"/>
      <c r="B68" s="167"/>
      <c r="C68" s="1"/>
      <c r="D68" s="5"/>
      <c r="E68" s="6"/>
      <c r="F68" s="5"/>
      <c r="G68" s="5"/>
      <c r="H68" s="6"/>
      <c r="I68" s="18"/>
      <c r="J68" s="17"/>
      <c r="K68" s="188"/>
    </row>
    <row r="69" spans="1:11" s="7" customFormat="1" x14ac:dyDescent="0.25">
      <c r="A69" s="157"/>
      <c r="B69" s="167"/>
      <c r="C69" s="1"/>
      <c r="D69" s="5"/>
      <c r="E69" s="6"/>
      <c r="F69" s="5"/>
      <c r="G69" s="5"/>
      <c r="H69" s="6"/>
      <c r="I69" s="18"/>
      <c r="J69" s="17"/>
      <c r="K69" s="188"/>
    </row>
    <row r="70" spans="1:11" s="7" customFormat="1" x14ac:dyDescent="0.25">
      <c r="A70" s="157"/>
      <c r="B70" s="167"/>
      <c r="C70" s="1"/>
      <c r="D70" s="5"/>
      <c r="E70" s="6"/>
      <c r="F70" s="5"/>
      <c r="G70" s="5"/>
      <c r="H70" s="6"/>
      <c r="I70" s="18"/>
      <c r="J70" s="17"/>
      <c r="K70" s="188"/>
    </row>
    <row r="71" spans="1:11" s="7" customFormat="1" x14ac:dyDescent="0.25">
      <c r="A71" s="157"/>
      <c r="B71" s="167"/>
      <c r="C71" s="1"/>
      <c r="D71" s="16"/>
      <c r="E71" s="8"/>
      <c r="F71" s="16"/>
      <c r="G71" s="16"/>
      <c r="H71" s="8"/>
      <c r="I71" s="18"/>
      <c r="J71" s="17"/>
      <c r="K71" s="188"/>
    </row>
    <row r="72" spans="1:11" s="7" customFormat="1" ht="36" customHeight="1" x14ac:dyDescent="0.25">
      <c r="A72" s="158"/>
      <c r="B72" s="168"/>
      <c r="C72" s="21"/>
      <c r="D72" s="3"/>
      <c r="E72" s="3"/>
      <c r="F72" s="3"/>
      <c r="G72" s="3"/>
      <c r="H72" s="6"/>
      <c r="I72" s="18"/>
      <c r="J72" s="17"/>
      <c r="K72" s="189"/>
    </row>
    <row r="73" spans="1:11" s="7" customFormat="1" x14ac:dyDescent="0.25">
      <c r="A73" s="156">
        <v>12</v>
      </c>
      <c r="B73" s="166"/>
      <c r="C73" s="15"/>
      <c r="D73" s="8"/>
      <c r="E73" s="8"/>
      <c r="F73" s="8"/>
      <c r="G73" s="79"/>
      <c r="H73" s="78"/>
      <c r="I73" s="18"/>
      <c r="J73" s="17"/>
      <c r="K73" s="169"/>
    </row>
    <row r="74" spans="1:11" s="7" customFormat="1" x14ac:dyDescent="0.25">
      <c r="A74" s="157"/>
      <c r="B74" s="167"/>
      <c r="C74" s="1"/>
      <c r="D74" s="5"/>
      <c r="E74" s="6"/>
      <c r="F74" s="5"/>
      <c r="G74" s="5"/>
      <c r="H74" s="6"/>
      <c r="I74" s="18"/>
      <c r="J74" s="17"/>
      <c r="K74" s="170"/>
    </row>
    <row r="75" spans="1:11" s="7" customFormat="1" x14ac:dyDescent="0.25">
      <c r="A75" s="157"/>
      <c r="B75" s="167"/>
      <c r="C75" s="1"/>
      <c r="D75" s="5"/>
      <c r="E75" s="6"/>
      <c r="F75" s="5"/>
      <c r="G75" s="5"/>
      <c r="H75" s="6"/>
      <c r="I75" s="18"/>
      <c r="J75" s="17"/>
      <c r="K75" s="170"/>
    </row>
    <row r="76" spans="1:11" s="7" customFormat="1" x14ac:dyDescent="0.25">
      <c r="A76" s="157"/>
      <c r="B76" s="167"/>
      <c r="C76" s="1"/>
      <c r="D76" s="5"/>
      <c r="E76" s="6"/>
      <c r="F76" s="5"/>
      <c r="G76" s="80"/>
      <c r="H76" s="81"/>
      <c r="I76" s="18"/>
      <c r="J76" s="17"/>
      <c r="K76" s="170"/>
    </row>
    <row r="77" spans="1:11" s="7" customFormat="1" x14ac:dyDescent="0.25">
      <c r="A77" s="157"/>
      <c r="B77" s="167"/>
      <c r="C77" s="1"/>
      <c r="D77" s="16"/>
      <c r="E77" s="8"/>
      <c r="F77" s="16"/>
      <c r="G77" s="16"/>
      <c r="H77" s="8"/>
      <c r="I77" s="18"/>
      <c r="J77" s="17"/>
      <c r="K77" s="170"/>
    </row>
    <row r="78" spans="1:11" s="7" customFormat="1" ht="30" customHeight="1" x14ac:dyDescent="0.25">
      <c r="A78" s="158"/>
      <c r="B78" s="168"/>
      <c r="C78" s="21"/>
      <c r="D78" s="3"/>
      <c r="E78" s="3"/>
      <c r="F78" s="3"/>
      <c r="G78" s="3"/>
      <c r="H78" s="6"/>
      <c r="I78" s="18"/>
      <c r="J78" s="17"/>
      <c r="K78" s="171"/>
    </row>
    <row r="79" spans="1:11" s="7" customFormat="1" x14ac:dyDescent="0.25">
      <c r="A79" s="156">
        <v>13</v>
      </c>
      <c r="B79" s="166"/>
      <c r="C79" s="15"/>
      <c r="D79" s="8"/>
      <c r="E79" s="8"/>
      <c r="F79" s="8"/>
      <c r="G79" s="8"/>
      <c r="H79" s="8"/>
      <c r="I79" s="18"/>
      <c r="J79" s="17"/>
      <c r="K79" s="73"/>
    </row>
    <row r="80" spans="1:11" s="7" customFormat="1" x14ac:dyDescent="0.25">
      <c r="A80" s="157"/>
      <c r="B80" s="167"/>
      <c r="C80" s="1"/>
      <c r="D80" s="16"/>
      <c r="E80" s="16"/>
      <c r="F80" s="16"/>
      <c r="G80" s="16"/>
      <c r="H80" s="6"/>
      <c r="I80" s="18"/>
      <c r="J80" s="17"/>
      <c r="K80" s="74"/>
    </row>
    <row r="81" spans="1:11" s="7" customFormat="1" x14ac:dyDescent="0.25">
      <c r="A81" s="157"/>
      <c r="B81" s="167"/>
      <c r="C81" s="21"/>
      <c r="D81" s="5"/>
      <c r="E81" s="5"/>
      <c r="F81" s="5"/>
      <c r="G81" s="5"/>
      <c r="H81" s="6"/>
      <c r="I81" s="18"/>
      <c r="J81" s="17"/>
      <c r="K81" s="32"/>
    </row>
    <row r="82" spans="1:11" s="7" customFormat="1" x14ac:dyDescent="0.25">
      <c r="A82" s="157"/>
      <c r="B82" s="167"/>
      <c r="C82" s="1"/>
      <c r="D82" s="16"/>
      <c r="E82" s="16"/>
      <c r="F82" s="16"/>
      <c r="G82" s="16"/>
      <c r="H82" s="8"/>
      <c r="I82" s="18"/>
      <c r="J82" s="17"/>
      <c r="K82" s="74">
        <v>0</v>
      </c>
    </row>
    <row r="83" spans="1:11" s="7" customFormat="1" x14ac:dyDescent="0.25">
      <c r="A83" s="157"/>
      <c r="B83" s="167"/>
      <c r="C83" s="1"/>
      <c r="D83" s="16"/>
      <c r="E83" s="16"/>
      <c r="F83" s="16"/>
      <c r="G83" s="16"/>
      <c r="H83" s="8"/>
      <c r="I83" s="18"/>
      <c r="J83" s="17"/>
      <c r="K83" s="74"/>
    </row>
    <row r="84" spans="1:11" s="7" customFormat="1" ht="40.5" customHeight="1" x14ac:dyDescent="0.25">
      <c r="A84" s="158"/>
      <c r="B84" s="168"/>
      <c r="C84" s="21"/>
      <c r="D84" s="3"/>
      <c r="E84" s="3"/>
      <c r="F84" s="3"/>
      <c r="G84" s="3"/>
      <c r="H84" s="3"/>
      <c r="I84" s="18"/>
      <c r="J84" s="17"/>
      <c r="K84" s="75"/>
    </row>
    <row r="85" spans="1:11" x14ac:dyDescent="0.25">
      <c r="A85" s="156">
        <v>14</v>
      </c>
      <c r="B85" s="166"/>
      <c r="C85" s="15"/>
      <c r="D85" s="8"/>
      <c r="E85" s="8"/>
      <c r="F85" s="8"/>
      <c r="G85" s="8"/>
      <c r="H85" s="8"/>
      <c r="I85" s="18"/>
      <c r="J85" s="17"/>
      <c r="K85" s="73"/>
    </row>
    <row r="86" spans="1:11" s="4" customFormat="1" x14ac:dyDescent="0.2">
      <c r="A86" s="157"/>
      <c r="B86" s="167"/>
      <c r="C86" s="1"/>
      <c r="D86" s="16"/>
      <c r="E86" s="8"/>
      <c r="F86" s="16"/>
      <c r="G86" s="16"/>
      <c r="H86" s="6"/>
      <c r="I86" s="18"/>
      <c r="J86" s="17"/>
      <c r="K86" s="74"/>
    </row>
    <row r="87" spans="1:11" s="4" customFormat="1" x14ac:dyDescent="0.2">
      <c r="A87" s="157"/>
      <c r="B87" s="167"/>
      <c r="C87" s="21"/>
      <c r="D87" s="5"/>
      <c r="E87" s="6"/>
      <c r="F87" s="5"/>
      <c r="G87" s="5"/>
      <c r="H87" s="6"/>
      <c r="I87" s="18"/>
      <c r="J87" s="17"/>
      <c r="K87" s="32"/>
    </row>
    <row r="88" spans="1:11" s="4" customFormat="1" x14ac:dyDescent="0.2">
      <c r="A88" s="157"/>
      <c r="B88" s="167"/>
      <c r="C88" s="1"/>
      <c r="D88" s="16"/>
      <c r="E88" s="8"/>
      <c r="F88" s="16"/>
      <c r="G88" s="16"/>
      <c r="H88" s="8"/>
      <c r="I88" s="18"/>
      <c r="J88" s="17"/>
      <c r="K88" s="74">
        <v>0</v>
      </c>
    </row>
    <row r="89" spans="1:11" s="4" customFormat="1" x14ac:dyDescent="0.2">
      <c r="A89" s="157"/>
      <c r="B89" s="167"/>
      <c r="C89" s="1"/>
      <c r="D89" s="16"/>
      <c r="E89" s="8"/>
      <c r="F89" s="16"/>
      <c r="G89" s="16"/>
      <c r="H89" s="8"/>
      <c r="I89" s="18"/>
      <c r="J89" s="17"/>
      <c r="K89" s="74"/>
    </row>
    <row r="90" spans="1:11" s="4" customFormat="1" x14ac:dyDescent="0.2">
      <c r="A90" s="158"/>
      <c r="B90" s="168"/>
      <c r="C90" s="21"/>
      <c r="D90" s="3"/>
      <c r="E90" s="45"/>
      <c r="F90" s="3"/>
      <c r="G90" s="3"/>
      <c r="H90" s="3"/>
      <c r="I90" s="18"/>
      <c r="J90" s="17"/>
      <c r="K90" s="75"/>
    </row>
    <row r="91" spans="1:11" ht="15" customHeight="1" x14ac:dyDescent="0.25">
      <c r="A91" s="156"/>
      <c r="B91" s="152"/>
      <c r="C91" s="15"/>
      <c r="D91" s="3"/>
      <c r="E91" s="3"/>
      <c r="F91" s="3"/>
      <c r="G91" s="3"/>
      <c r="H91" s="3"/>
      <c r="I91" s="18"/>
      <c r="J91" s="17"/>
      <c r="K91" s="177"/>
    </row>
    <row r="92" spans="1:11" ht="15" customHeight="1" x14ac:dyDescent="0.25">
      <c r="A92" s="157"/>
      <c r="B92" s="153"/>
      <c r="C92" s="21"/>
      <c r="D92" s="3"/>
      <c r="E92" s="3"/>
      <c r="F92" s="3"/>
      <c r="G92" s="3"/>
      <c r="H92" s="3"/>
      <c r="I92" s="18"/>
      <c r="J92" s="17"/>
      <c r="K92" s="178"/>
    </row>
    <row r="93" spans="1:11" ht="15" customHeight="1" x14ac:dyDescent="0.25">
      <c r="A93" s="157"/>
      <c r="B93" s="153"/>
      <c r="C93" s="21"/>
      <c r="D93" s="3"/>
      <c r="E93" s="3"/>
      <c r="F93" s="3"/>
      <c r="G93" s="3"/>
      <c r="H93" s="3"/>
      <c r="I93" s="18"/>
      <c r="J93" s="17"/>
      <c r="K93" s="178"/>
    </row>
    <row r="94" spans="1:11" x14ac:dyDescent="0.25">
      <c r="A94" s="157"/>
      <c r="B94" s="153"/>
      <c r="C94" s="21"/>
      <c r="D94" s="3"/>
      <c r="E94" s="3"/>
      <c r="F94" s="3"/>
      <c r="G94" s="3"/>
      <c r="H94" s="3"/>
      <c r="I94" s="18"/>
      <c r="J94" s="17"/>
      <c r="K94" s="178"/>
    </row>
    <row r="95" spans="1:11" x14ac:dyDescent="0.25">
      <c r="A95" s="157"/>
      <c r="B95" s="153"/>
      <c r="C95" s="21"/>
      <c r="D95" s="3"/>
      <c r="E95" s="3"/>
      <c r="F95" s="3"/>
      <c r="G95" s="3"/>
      <c r="H95" s="3"/>
      <c r="I95" s="18"/>
      <c r="J95" s="17"/>
      <c r="K95" s="178"/>
    </row>
    <row r="96" spans="1:11" x14ac:dyDescent="0.25">
      <c r="A96" s="158"/>
      <c r="B96" s="154"/>
      <c r="C96" s="21"/>
      <c r="D96" s="3"/>
      <c r="E96" s="3"/>
      <c r="F96" s="3"/>
      <c r="G96" s="3"/>
      <c r="H96" s="3"/>
      <c r="I96" s="18"/>
      <c r="J96" s="17"/>
      <c r="K96" s="179"/>
    </row>
    <row r="97" spans="3:15" x14ac:dyDescent="0.25">
      <c r="C97" s="183" t="s">
        <v>26</v>
      </c>
      <c r="D97" s="183"/>
      <c r="E97" s="183"/>
      <c r="F97" s="183"/>
      <c r="G97" s="184"/>
      <c r="H97" s="184"/>
      <c r="I97" s="184"/>
      <c r="J97" s="184"/>
      <c r="K97" s="186" t="s">
        <v>27</v>
      </c>
    </row>
    <row r="98" spans="3:15" x14ac:dyDescent="0.25">
      <c r="C98" s="183"/>
      <c r="D98" s="183"/>
      <c r="E98" s="183"/>
      <c r="F98" s="183"/>
      <c r="G98" s="185"/>
      <c r="H98" s="185"/>
      <c r="I98" s="185"/>
      <c r="J98" s="185"/>
      <c r="K98" s="186"/>
    </row>
    <row r="99" spans="3:15" x14ac:dyDescent="0.25">
      <c r="C99" s="183"/>
      <c r="D99" s="183"/>
      <c r="E99" s="183"/>
      <c r="F99" s="183"/>
      <c r="G99" s="185"/>
      <c r="H99" s="185"/>
      <c r="I99" s="185"/>
      <c r="J99" s="185"/>
      <c r="K99" s="186"/>
    </row>
    <row r="109" spans="3:15" x14ac:dyDescent="0.25">
      <c r="M109" s="39">
        <v>3909.8</v>
      </c>
      <c r="O109" s="39">
        <v>340.2</v>
      </c>
    </row>
    <row r="110" spans="3:15" x14ac:dyDescent="0.25">
      <c r="M110" s="39">
        <v>281.7</v>
      </c>
      <c r="O110" s="39">
        <v>183.8</v>
      </c>
    </row>
    <row r="111" spans="3:15" x14ac:dyDescent="0.25">
      <c r="M111" s="39">
        <v>54.8</v>
      </c>
      <c r="O111" s="39">
        <v>76144.100000000006</v>
      </c>
    </row>
    <row r="112" spans="3:15" x14ac:dyDescent="0.25">
      <c r="M112" s="39">
        <v>105.5</v>
      </c>
      <c r="O112" s="39">
        <v>35840.5</v>
      </c>
    </row>
    <row r="113" spans="13:15" x14ac:dyDescent="0.25">
      <c r="M113" s="39">
        <v>60</v>
      </c>
      <c r="O113" s="39">
        <v>855</v>
      </c>
    </row>
    <row r="114" spans="13:15" x14ac:dyDescent="0.25">
      <c r="M114" s="39">
        <v>1042.7</v>
      </c>
      <c r="O114" s="39">
        <v>2931</v>
      </c>
    </row>
    <row r="115" spans="13:15" x14ac:dyDescent="0.25">
      <c r="M115" s="39">
        <v>6163.8</v>
      </c>
      <c r="O115" s="39">
        <v>161.97399999999999</v>
      </c>
    </row>
    <row r="116" spans="13:15" x14ac:dyDescent="0.25">
      <c r="M116" s="39">
        <v>4900.5</v>
      </c>
      <c r="O116" s="39">
        <v>4891.8</v>
      </c>
    </row>
    <row r="117" spans="13:15" x14ac:dyDescent="0.25">
      <c r="M117" s="39">
        <v>17.399999999999999</v>
      </c>
      <c r="O117" s="39">
        <v>940</v>
      </c>
    </row>
    <row r="118" spans="13:15" x14ac:dyDescent="0.25">
      <c r="M118" s="39">
        <v>13116.7</v>
      </c>
      <c r="O118" s="39">
        <v>2832</v>
      </c>
    </row>
    <row r="119" spans="13:15" x14ac:dyDescent="0.25">
      <c r="M119" s="39">
        <v>9629.1</v>
      </c>
      <c r="O119" s="39">
        <v>1037</v>
      </c>
    </row>
    <row r="120" spans="13:15" x14ac:dyDescent="0.25">
      <c r="M120" s="39">
        <v>27741.599999999999</v>
      </c>
      <c r="O120" s="39">
        <v>4312.8</v>
      </c>
    </row>
    <row r="121" spans="13:15" x14ac:dyDescent="0.25">
      <c r="M121" s="39">
        <v>9922.9</v>
      </c>
      <c r="O121" s="39">
        <f>SUM(O109:O120)</f>
        <v>130470.17400000001</v>
      </c>
    </row>
    <row r="122" spans="13:15" x14ac:dyDescent="0.25">
      <c r="M122" s="39">
        <v>1213.8</v>
      </c>
    </row>
    <row r="123" spans="13:15" x14ac:dyDescent="0.25">
      <c r="M123" s="39">
        <f>SUM(M109:M122)</f>
        <v>78160.3</v>
      </c>
    </row>
  </sheetData>
  <mergeCells count="52">
    <mergeCell ref="K67:K72"/>
    <mergeCell ref="A7:A12"/>
    <mergeCell ref="B7:B12"/>
    <mergeCell ref="K7:K12"/>
    <mergeCell ref="A13:A18"/>
    <mergeCell ref="B13:B18"/>
    <mergeCell ref="B49:B54"/>
    <mergeCell ref="A25:A30"/>
    <mergeCell ref="B25:B30"/>
    <mergeCell ref="A43:A48"/>
    <mergeCell ref="B43:B48"/>
    <mergeCell ref="A37:A42"/>
    <mergeCell ref="B37:B42"/>
    <mergeCell ref="B19:B24"/>
    <mergeCell ref="K25:K30"/>
    <mergeCell ref="A31:A36"/>
    <mergeCell ref="A1:K2"/>
    <mergeCell ref="A4:A5"/>
    <mergeCell ref="B4:B5"/>
    <mergeCell ref="C4:C5"/>
    <mergeCell ref="D4:D5"/>
    <mergeCell ref="E4:E5"/>
    <mergeCell ref="F4:H4"/>
    <mergeCell ref="J4:J5"/>
    <mergeCell ref="K4:K5"/>
    <mergeCell ref="I4:I5"/>
    <mergeCell ref="B31:B36"/>
    <mergeCell ref="K31:K36"/>
    <mergeCell ref="K19:K24"/>
    <mergeCell ref="A19:A24"/>
    <mergeCell ref="K37:K42"/>
    <mergeCell ref="A73:A78"/>
    <mergeCell ref="B73:B78"/>
    <mergeCell ref="K73:K78"/>
    <mergeCell ref="A79:A84"/>
    <mergeCell ref="B79:B84"/>
    <mergeCell ref="A49:A54"/>
    <mergeCell ref="A91:A96"/>
    <mergeCell ref="B91:B96"/>
    <mergeCell ref="K91:K96"/>
    <mergeCell ref="C97:F99"/>
    <mergeCell ref="G97:J99"/>
    <mergeCell ref="K97:K99"/>
    <mergeCell ref="A85:A90"/>
    <mergeCell ref="B85:B90"/>
    <mergeCell ref="A55:A60"/>
    <mergeCell ref="B55:B60"/>
    <mergeCell ref="K55:K60"/>
    <mergeCell ref="A61:A66"/>
    <mergeCell ref="B61:B66"/>
    <mergeCell ref="A67:A72"/>
    <mergeCell ref="B67:B7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opLeftCell="A10" workbookViewId="0">
      <selection activeCell="F31" sqref="F31"/>
    </sheetView>
  </sheetViews>
  <sheetFormatPr defaultRowHeight="15" x14ac:dyDescent="0.25"/>
  <cols>
    <col min="1" max="1" width="4.5703125" style="12" customWidth="1"/>
    <col min="2" max="2" width="16" style="19" customWidth="1"/>
    <col min="3" max="3" width="11.7109375" style="39" customWidth="1"/>
    <col min="4" max="4" width="8.140625" style="39" customWidth="1"/>
    <col min="5" max="7" width="9.140625" style="39"/>
    <col min="8" max="8" width="9.140625" style="39" customWidth="1"/>
    <col min="9" max="9" width="9.85546875" style="39" customWidth="1"/>
    <col min="10" max="10" width="9.85546875" style="42" customWidth="1"/>
    <col min="11" max="11" width="28.42578125" style="19" customWidth="1"/>
    <col min="12" max="16384" width="9.140625" style="39"/>
  </cols>
  <sheetData>
    <row r="1" spans="1:11" x14ac:dyDescent="0.25">
      <c r="A1" s="139" t="s">
        <v>29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x14ac:dyDescent="0.25">
      <c r="A3" s="11"/>
      <c r="B3" s="34"/>
      <c r="C3" s="2"/>
      <c r="D3" s="2"/>
      <c r="E3" s="2"/>
      <c r="F3" s="2"/>
      <c r="G3" s="2"/>
      <c r="H3" s="2"/>
      <c r="I3" s="2"/>
      <c r="J3" s="44"/>
      <c r="K3" s="19" t="s">
        <v>0</v>
      </c>
    </row>
    <row r="4" spans="1:11" x14ac:dyDescent="0.25">
      <c r="A4" s="140" t="s">
        <v>1</v>
      </c>
      <c r="B4" s="142" t="s">
        <v>2</v>
      </c>
      <c r="C4" s="143" t="s">
        <v>3</v>
      </c>
      <c r="D4" s="143" t="s">
        <v>4</v>
      </c>
      <c r="E4" s="143" t="s">
        <v>5</v>
      </c>
      <c r="F4" s="202" t="s">
        <v>6</v>
      </c>
      <c r="G4" s="202"/>
      <c r="H4" s="202"/>
      <c r="I4" s="143" t="s">
        <v>7</v>
      </c>
      <c r="J4" s="147" t="s">
        <v>24</v>
      </c>
      <c r="K4" s="142" t="s">
        <v>8</v>
      </c>
    </row>
    <row r="5" spans="1:11" ht="84" x14ac:dyDescent="0.25">
      <c r="A5" s="141"/>
      <c r="B5" s="142"/>
      <c r="C5" s="143"/>
      <c r="D5" s="143"/>
      <c r="E5" s="143"/>
      <c r="F5" s="35" t="s">
        <v>9</v>
      </c>
      <c r="G5" s="35" t="s">
        <v>19</v>
      </c>
      <c r="H5" s="13" t="s">
        <v>10</v>
      </c>
      <c r="I5" s="143"/>
      <c r="J5" s="148"/>
      <c r="K5" s="142"/>
    </row>
    <row r="6" spans="1:11" x14ac:dyDescent="0.25">
      <c r="A6" s="36">
        <v>1</v>
      </c>
      <c r="B6" s="37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43">
        <v>10</v>
      </c>
      <c r="K6" s="37">
        <v>11</v>
      </c>
    </row>
    <row r="7" spans="1:11" ht="15" customHeight="1" x14ac:dyDescent="0.25">
      <c r="A7" s="156">
        <v>1</v>
      </c>
      <c r="B7" s="190"/>
      <c r="C7" s="16"/>
      <c r="D7" s="84"/>
      <c r="E7" s="84"/>
      <c r="F7" s="84"/>
      <c r="G7" s="84"/>
      <c r="H7" s="84"/>
      <c r="I7" s="66"/>
      <c r="J7" s="66"/>
      <c r="K7" s="203"/>
    </row>
    <row r="8" spans="1:11" s="4" customFormat="1" ht="28.5" customHeight="1" x14ac:dyDescent="0.25">
      <c r="A8" s="157"/>
      <c r="B8" s="190"/>
      <c r="C8" s="21"/>
      <c r="D8" s="84"/>
      <c r="E8" s="84"/>
      <c r="F8" s="84"/>
      <c r="G8" s="95"/>
      <c r="H8" s="84"/>
      <c r="I8" s="66"/>
      <c r="J8" s="66"/>
      <c r="K8" s="204"/>
    </row>
    <row r="9" spans="1:11" s="4" customFormat="1" ht="29.25" customHeight="1" x14ac:dyDescent="0.25">
      <c r="A9" s="157"/>
      <c r="B9" s="190"/>
      <c r="C9" s="21"/>
      <c r="D9" s="84"/>
      <c r="E9" s="84"/>
      <c r="F9" s="84"/>
      <c r="G9" s="84"/>
      <c r="H9" s="84"/>
      <c r="I9" s="66"/>
      <c r="J9" s="66"/>
      <c r="K9" s="204"/>
    </row>
    <row r="10" spans="1:11" s="4" customFormat="1" ht="41.25" customHeight="1" x14ac:dyDescent="0.25">
      <c r="A10" s="157"/>
      <c r="B10" s="190"/>
      <c r="C10" s="21"/>
      <c r="D10" s="84"/>
      <c r="E10" s="84"/>
      <c r="F10" s="84"/>
      <c r="G10" s="84"/>
      <c r="H10" s="84"/>
      <c r="I10" s="66"/>
      <c r="J10" s="66"/>
      <c r="K10" s="204"/>
    </row>
    <row r="11" spans="1:11" s="4" customFormat="1" ht="0.75" customHeight="1" x14ac:dyDescent="0.25">
      <c r="A11" s="157"/>
      <c r="B11" s="190"/>
      <c r="C11" s="21"/>
      <c r="D11" s="83"/>
      <c r="E11" s="83"/>
      <c r="F11" s="83"/>
      <c r="G11" s="83"/>
      <c r="H11" s="84"/>
      <c r="I11" s="66"/>
      <c r="J11" s="66"/>
      <c r="K11" s="204"/>
    </row>
    <row r="12" spans="1:11" s="4" customFormat="1" ht="26.25" customHeight="1" x14ac:dyDescent="0.25">
      <c r="A12" s="158"/>
      <c r="B12" s="190"/>
      <c r="C12" s="10"/>
      <c r="D12" s="83"/>
      <c r="E12" s="83"/>
      <c r="F12" s="83"/>
      <c r="G12" s="83"/>
      <c r="H12" s="84"/>
      <c r="I12" s="66"/>
      <c r="J12" s="66"/>
      <c r="K12" s="205"/>
    </row>
    <row r="13" spans="1:11" ht="24.75" customHeight="1" x14ac:dyDescent="0.25">
      <c r="A13" s="165">
        <v>2</v>
      </c>
      <c r="B13" s="191"/>
      <c r="C13" s="15"/>
      <c r="D13" s="95"/>
      <c r="E13" s="95"/>
      <c r="F13" s="95"/>
      <c r="G13" s="95"/>
      <c r="H13" s="95"/>
      <c r="I13" s="66"/>
      <c r="J13" s="66"/>
      <c r="K13" s="206"/>
    </row>
    <row r="14" spans="1:11" ht="27" customHeight="1" x14ac:dyDescent="0.25">
      <c r="A14" s="165"/>
      <c r="B14" s="191"/>
      <c r="C14" s="21"/>
      <c r="D14" s="95"/>
      <c r="E14" s="95"/>
      <c r="F14" s="95"/>
      <c r="G14" s="86"/>
      <c r="H14" s="86"/>
      <c r="I14" s="66"/>
      <c r="J14" s="66"/>
      <c r="K14" s="207"/>
    </row>
    <row r="15" spans="1:11" x14ac:dyDescent="0.25">
      <c r="A15" s="165"/>
      <c r="B15" s="191"/>
      <c r="C15" s="1"/>
      <c r="D15" s="95"/>
      <c r="E15" s="95"/>
      <c r="F15" s="95"/>
      <c r="G15" s="95"/>
      <c r="H15" s="95"/>
      <c r="I15" s="66"/>
      <c r="J15" s="66"/>
      <c r="K15" s="207"/>
    </row>
    <row r="16" spans="1:11" s="4" customFormat="1" ht="42" customHeight="1" x14ac:dyDescent="0.25">
      <c r="A16" s="165"/>
      <c r="B16" s="191"/>
      <c r="C16" s="21"/>
      <c r="D16" s="95"/>
      <c r="E16" s="95"/>
      <c r="F16" s="95"/>
      <c r="G16" s="95"/>
      <c r="H16" s="95"/>
      <c r="I16" s="66"/>
      <c r="J16" s="66"/>
      <c r="K16" s="207"/>
    </row>
    <row r="17" spans="1:11" s="4" customFormat="1" hidden="1" x14ac:dyDescent="0.25">
      <c r="A17" s="165"/>
      <c r="B17" s="191"/>
      <c r="C17" s="21"/>
      <c r="D17" s="94"/>
      <c r="E17" s="94"/>
      <c r="F17" s="94"/>
      <c r="G17" s="95"/>
      <c r="H17" s="95"/>
      <c r="I17" s="66"/>
      <c r="J17" s="66"/>
      <c r="K17" s="207"/>
    </row>
    <row r="18" spans="1:11" s="4" customFormat="1" ht="38.25" customHeight="1" x14ac:dyDescent="0.25">
      <c r="A18" s="165"/>
      <c r="B18" s="191"/>
      <c r="C18" s="21"/>
      <c r="D18" s="94"/>
      <c r="E18" s="94"/>
      <c r="F18" s="94"/>
      <c r="G18" s="95"/>
      <c r="H18" s="95"/>
      <c r="I18" s="66"/>
      <c r="J18" s="66"/>
      <c r="K18" s="208"/>
    </row>
    <row r="19" spans="1:11" ht="23.25" customHeight="1" x14ac:dyDescent="0.25">
      <c r="A19" s="176">
        <v>3</v>
      </c>
      <c r="B19" s="155"/>
      <c r="C19" s="3"/>
      <c r="D19" s="84"/>
      <c r="E19" s="84"/>
      <c r="F19" s="86"/>
      <c r="G19" s="84"/>
      <c r="H19" s="86"/>
      <c r="I19" s="66"/>
      <c r="J19" s="66"/>
      <c r="K19" s="187"/>
    </row>
    <row r="20" spans="1:11" s="4" customFormat="1" ht="34.5" customHeight="1" x14ac:dyDescent="0.25">
      <c r="A20" s="176"/>
      <c r="B20" s="155"/>
      <c r="C20" s="38"/>
      <c r="D20" s="84"/>
      <c r="E20" s="84"/>
      <c r="F20" s="84"/>
      <c r="G20" s="84"/>
      <c r="H20" s="86"/>
      <c r="I20" s="66"/>
      <c r="J20" s="66"/>
      <c r="K20" s="187"/>
    </row>
    <row r="21" spans="1:11" s="4" customFormat="1" x14ac:dyDescent="0.25">
      <c r="A21" s="176"/>
      <c r="B21" s="155"/>
      <c r="C21" s="38"/>
      <c r="D21" s="84"/>
      <c r="E21" s="84"/>
      <c r="F21" s="86"/>
      <c r="G21" s="84"/>
      <c r="H21" s="86"/>
      <c r="I21" s="66"/>
      <c r="J21" s="66"/>
      <c r="K21" s="187"/>
    </row>
    <row r="22" spans="1:11" s="4" customFormat="1" x14ac:dyDescent="0.25">
      <c r="A22" s="176"/>
      <c r="B22" s="155"/>
      <c r="C22" s="38"/>
      <c r="D22" s="84"/>
      <c r="E22" s="84"/>
      <c r="F22" s="84"/>
      <c r="G22" s="84"/>
      <c r="H22" s="86"/>
      <c r="I22" s="66"/>
      <c r="J22" s="66"/>
      <c r="K22" s="187"/>
    </row>
    <row r="23" spans="1:11" s="4" customFormat="1" x14ac:dyDescent="0.25">
      <c r="A23" s="176"/>
      <c r="B23" s="155"/>
      <c r="C23" s="38"/>
      <c r="D23" s="84"/>
      <c r="E23" s="84"/>
      <c r="F23" s="86"/>
      <c r="G23" s="84"/>
      <c r="H23" s="86"/>
      <c r="I23" s="66"/>
      <c r="J23" s="66"/>
      <c r="K23" s="187"/>
    </row>
    <row r="24" spans="1:11" s="4" customFormat="1" ht="24.75" customHeight="1" x14ac:dyDescent="0.25">
      <c r="A24" s="176"/>
      <c r="B24" s="155"/>
      <c r="C24" s="38"/>
      <c r="D24" s="84"/>
      <c r="E24" s="84"/>
      <c r="F24" s="86"/>
      <c r="G24" s="84"/>
      <c r="H24" s="86"/>
      <c r="I24" s="66"/>
      <c r="J24" s="66"/>
      <c r="K24" s="187"/>
    </row>
    <row r="25" spans="1:11" s="4" customFormat="1" x14ac:dyDescent="0.2">
      <c r="A25" s="152">
        <v>4</v>
      </c>
      <c r="B25" s="155"/>
      <c r="C25" s="3"/>
      <c r="D25" s="84"/>
      <c r="E25" s="84"/>
      <c r="F25" s="84"/>
      <c r="G25" s="84"/>
      <c r="H25" s="84"/>
      <c r="I25" s="66"/>
      <c r="J25" s="66"/>
      <c r="K25" s="192"/>
    </row>
    <row r="26" spans="1:11" s="4" customFormat="1" x14ac:dyDescent="0.25">
      <c r="A26" s="153"/>
      <c r="B26" s="155"/>
      <c r="C26" s="38"/>
      <c r="D26" s="84"/>
      <c r="E26" s="84"/>
      <c r="F26" s="84"/>
      <c r="G26" s="84"/>
      <c r="H26" s="84"/>
      <c r="I26" s="66"/>
      <c r="J26" s="66"/>
      <c r="K26" s="193"/>
    </row>
    <row r="27" spans="1:11" s="4" customFormat="1" x14ac:dyDescent="0.25">
      <c r="A27" s="153"/>
      <c r="B27" s="155"/>
      <c r="C27" s="38"/>
      <c r="D27" s="84"/>
      <c r="E27" s="84"/>
      <c r="F27" s="84"/>
      <c r="G27" s="84"/>
      <c r="H27" s="84"/>
      <c r="I27" s="66"/>
      <c r="J27" s="66"/>
      <c r="K27" s="193"/>
    </row>
    <row r="28" spans="1:11" s="4" customFormat="1" x14ac:dyDescent="0.25">
      <c r="A28" s="153"/>
      <c r="B28" s="155"/>
      <c r="C28" s="38"/>
      <c r="D28" s="84"/>
      <c r="E28" s="84"/>
      <c r="F28" s="84"/>
      <c r="G28" s="84"/>
      <c r="H28" s="84"/>
      <c r="I28" s="66"/>
      <c r="J28" s="66"/>
      <c r="K28" s="193"/>
    </row>
    <row r="29" spans="1:11" s="4" customFormat="1" x14ac:dyDescent="0.25">
      <c r="A29" s="153"/>
      <c r="B29" s="155"/>
      <c r="C29" s="38"/>
      <c r="D29" s="84"/>
      <c r="E29" s="84"/>
      <c r="F29" s="84"/>
      <c r="G29" s="84"/>
      <c r="H29" s="84"/>
      <c r="I29" s="66"/>
      <c r="J29" s="66"/>
      <c r="K29" s="193"/>
    </row>
    <row r="30" spans="1:11" s="4" customFormat="1" ht="96.75" customHeight="1" x14ac:dyDescent="0.25">
      <c r="A30" s="154"/>
      <c r="B30" s="155"/>
      <c r="C30" s="38"/>
      <c r="D30" s="84"/>
      <c r="E30" s="84"/>
      <c r="F30" s="84"/>
      <c r="G30" s="84"/>
      <c r="H30" s="84"/>
      <c r="I30" s="66"/>
      <c r="J30" s="66"/>
      <c r="K30" s="194"/>
    </row>
    <row r="31" spans="1:11" ht="16.5" customHeight="1" x14ac:dyDescent="0.25">
      <c r="A31" s="165">
        <v>5</v>
      </c>
      <c r="B31" s="155"/>
      <c r="C31" s="15"/>
      <c r="D31" s="86"/>
      <c r="E31" s="86"/>
      <c r="F31" s="86"/>
      <c r="G31" s="84"/>
      <c r="H31" s="86"/>
      <c r="I31" s="66"/>
      <c r="J31" s="66"/>
      <c r="K31" s="169"/>
    </row>
    <row r="32" spans="1:11" s="4" customFormat="1" ht="27" customHeight="1" x14ac:dyDescent="0.25">
      <c r="A32" s="165"/>
      <c r="B32" s="155"/>
      <c r="C32" s="21"/>
      <c r="D32" s="84"/>
      <c r="E32" s="84"/>
      <c r="F32" s="84"/>
      <c r="G32" s="84"/>
      <c r="H32" s="84"/>
      <c r="I32" s="66"/>
      <c r="J32" s="66"/>
      <c r="K32" s="170"/>
    </row>
    <row r="33" spans="1:11" s="4" customFormat="1" ht="27" customHeight="1" x14ac:dyDescent="0.25">
      <c r="A33" s="165"/>
      <c r="B33" s="155"/>
      <c r="C33" s="21"/>
      <c r="D33" s="86"/>
      <c r="E33" s="86"/>
      <c r="F33" s="86"/>
      <c r="G33" s="84"/>
      <c r="H33" s="86"/>
      <c r="I33" s="66"/>
      <c r="J33" s="66"/>
      <c r="K33" s="170"/>
    </row>
    <row r="34" spans="1:11" s="4" customFormat="1" ht="40.5" customHeight="1" x14ac:dyDescent="0.25">
      <c r="A34" s="165"/>
      <c r="B34" s="155"/>
      <c r="C34" s="21"/>
      <c r="D34" s="86"/>
      <c r="E34" s="86"/>
      <c r="F34" s="86"/>
      <c r="G34" s="84"/>
      <c r="H34" s="86"/>
      <c r="I34" s="66"/>
      <c r="J34" s="66"/>
      <c r="K34" s="170"/>
    </row>
    <row r="35" spans="1:11" s="4" customFormat="1" hidden="1" x14ac:dyDescent="0.25">
      <c r="A35" s="165"/>
      <c r="B35" s="155"/>
      <c r="C35" s="21"/>
      <c r="D35" s="83"/>
      <c r="E35" s="83"/>
      <c r="F35" s="83"/>
      <c r="G35" s="84"/>
      <c r="H35" s="84"/>
      <c r="I35" s="66"/>
      <c r="J35" s="66"/>
      <c r="K35" s="170"/>
    </row>
    <row r="36" spans="1:11" s="4" customFormat="1" ht="91.5" customHeight="1" x14ac:dyDescent="0.25">
      <c r="A36" s="165"/>
      <c r="B36" s="155"/>
      <c r="C36" s="21"/>
      <c r="D36" s="83"/>
      <c r="E36" s="83"/>
      <c r="F36" s="83"/>
      <c r="G36" s="84"/>
      <c r="H36" s="84"/>
      <c r="I36" s="66"/>
      <c r="J36" s="66"/>
      <c r="K36" s="171"/>
    </row>
    <row r="37" spans="1:11" ht="18.75" customHeight="1" x14ac:dyDescent="0.25">
      <c r="A37" s="165">
        <v>6</v>
      </c>
      <c r="B37" s="155"/>
      <c r="C37" s="15"/>
      <c r="D37" s="84"/>
      <c r="E37" s="84"/>
      <c r="F37" s="84"/>
      <c r="G37" s="84"/>
      <c r="H37" s="84"/>
      <c r="I37" s="66"/>
      <c r="J37" s="66"/>
      <c r="K37" s="175"/>
    </row>
    <row r="38" spans="1:11" s="4" customFormat="1" ht="29.25" customHeight="1" x14ac:dyDescent="0.25">
      <c r="A38" s="165"/>
      <c r="B38" s="155"/>
      <c r="C38" s="21"/>
      <c r="D38" s="84"/>
      <c r="E38" s="84"/>
      <c r="F38" s="84"/>
      <c r="G38" s="84"/>
      <c r="H38" s="84"/>
      <c r="I38" s="66"/>
      <c r="J38" s="66"/>
      <c r="K38" s="175"/>
    </row>
    <row r="39" spans="1:11" s="4" customFormat="1" ht="29.25" customHeight="1" x14ac:dyDescent="0.25">
      <c r="A39" s="165"/>
      <c r="B39" s="155"/>
      <c r="C39" s="21"/>
      <c r="D39" s="84"/>
      <c r="E39" s="84"/>
      <c r="F39" s="84"/>
      <c r="G39" s="84"/>
      <c r="H39" s="84"/>
      <c r="I39" s="66"/>
      <c r="J39" s="66"/>
      <c r="K39" s="175"/>
    </row>
    <row r="40" spans="1:11" s="4" customFormat="1" ht="44.25" customHeight="1" x14ac:dyDescent="0.25">
      <c r="A40" s="165"/>
      <c r="B40" s="155"/>
      <c r="C40" s="21"/>
      <c r="D40" s="84"/>
      <c r="E40" s="84"/>
      <c r="F40" s="84"/>
      <c r="G40" s="84"/>
      <c r="H40" s="84"/>
      <c r="I40" s="66"/>
      <c r="J40" s="66"/>
      <c r="K40" s="175"/>
    </row>
    <row r="41" spans="1:11" s="4" customFormat="1" ht="9.75" hidden="1" customHeight="1" x14ac:dyDescent="0.25">
      <c r="A41" s="165"/>
      <c r="B41" s="155"/>
      <c r="C41" s="21"/>
      <c r="D41" s="83"/>
      <c r="E41" s="83"/>
      <c r="F41" s="83"/>
      <c r="G41" s="84"/>
      <c r="H41" s="84"/>
      <c r="I41" s="66"/>
      <c r="J41" s="66"/>
      <c r="K41" s="175"/>
    </row>
    <row r="42" spans="1:11" s="4" customFormat="1" ht="36.75" customHeight="1" x14ac:dyDescent="0.25">
      <c r="A42" s="165"/>
      <c r="B42" s="155"/>
      <c r="C42" s="21"/>
      <c r="D42" s="83"/>
      <c r="E42" s="83"/>
      <c r="F42" s="83"/>
      <c r="G42" s="84"/>
      <c r="H42" s="84"/>
      <c r="I42" s="66"/>
      <c r="J42" s="66"/>
      <c r="K42" s="175"/>
    </row>
    <row r="43" spans="1:11" ht="15" customHeight="1" x14ac:dyDescent="0.25">
      <c r="A43" s="165">
        <v>7</v>
      </c>
      <c r="B43" s="155"/>
      <c r="C43" s="15"/>
      <c r="D43" s="84"/>
      <c r="E43" s="90"/>
      <c r="F43" s="84"/>
      <c r="G43" s="84"/>
      <c r="H43" s="84"/>
      <c r="I43" s="66"/>
      <c r="J43" s="66"/>
      <c r="K43" s="169"/>
    </row>
    <row r="44" spans="1:11" s="7" customFormat="1" ht="25.5" customHeight="1" x14ac:dyDescent="0.25">
      <c r="A44" s="165"/>
      <c r="B44" s="155"/>
      <c r="C44" s="31"/>
      <c r="D44" s="84"/>
      <c r="E44" s="84"/>
      <c r="F44" s="84"/>
      <c r="G44" s="84"/>
      <c r="H44" s="84"/>
      <c r="I44" s="66"/>
      <c r="J44" s="66"/>
      <c r="K44" s="188"/>
    </row>
    <row r="45" spans="1:11" s="7" customFormat="1" x14ac:dyDescent="0.25">
      <c r="A45" s="165"/>
      <c r="B45" s="155"/>
      <c r="C45" s="31"/>
      <c r="D45" s="84"/>
      <c r="E45" s="84"/>
      <c r="F45" s="84"/>
      <c r="G45" s="84"/>
      <c r="H45" s="84"/>
      <c r="I45" s="66"/>
      <c r="J45" s="66"/>
      <c r="K45" s="188"/>
    </row>
    <row r="46" spans="1:11" s="7" customFormat="1" ht="57" customHeight="1" x14ac:dyDescent="0.25">
      <c r="A46" s="165"/>
      <c r="B46" s="155"/>
      <c r="C46" s="30"/>
      <c r="D46" s="84"/>
      <c r="E46" s="84"/>
      <c r="F46" s="84"/>
      <c r="G46" s="84"/>
      <c r="H46" s="84"/>
      <c r="I46" s="66"/>
      <c r="J46" s="66"/>
      <c r="K46" s="188"/>
    </row>
    <row r="47" spans="1:11" s="7" customFormat="1" x14ac:dyDescent="0.25">
      <c r="A47" s="165"/>
      <c r="B47" s="155"/>
      <c r="C47" s="1"/>
      <c r="D47" s="84"/>
      <c r="E47" s="84"/>
      <c r="F47" s="84"/>
      <c r="G47" s="84"/>
      <c r="H47" s="84"/>
      <c r="I47" s="66"/>
      <c r="J47" s="66"/>
      <c r="K47" s="188"/>
    </row>
    <row r="48" spans="1:11" s="7" customFormat="1" ht="50.25" customHeight="1" x14ac:dyDescent="0.25">
      <c r="A48" s="165"/>
      <c r="B48" s="155"/>
      <c r="C48" s="21"/>
      <c r="D48" s="84"/>
      <c r="E48" s="86"/>
      <c r="F48" s="84"/>
      <c r="G48" s="84"/>
      <c r="H48" s="84"/>
      <c r="I48" s="66"/>
      <c r="J48" s="66"/>
      <c r="K48" s="189"/>
    </row>
    <row r="49" spans="1:11" s="7" customFormat="1" ht="15" customHeight="1" x14ac:dyDescent="0.25">
      <c r="A49" s="156">
        <v>8</v>
      </c>
      <c r="B49" s="155"/>
      <c r="C49" s="15"/>
      <c r="D49" s="84"/>
      <c r="E49" s="84"/>
      <c r="F49" s="84"/>
      <c r="G49" s="84"/>
      <c r="H49" s="84"/>
      <c r="I49" s="66"/>
      <c r="J49" s="66"/>
      <c r="K49" s="169"/>
    </row>
    <row r="50" spans="1:11" s="7" customFormat="1" x14ac:dyDescent="0.25">
      <c r="A50" s="157"/>
      <c r="B50" s="155"/>
      <c r="C50" s="1"/>
      <c r="D50" s="84"/>
      <c r="E50" s="84"/>
      <c r="F50" s="84"/>
      <c r="G50" s="84"/>
      <c r="H50" s="84"/>
      <c r="I50" s="66"/>
      <c r="J50" s="66"/>
      <c r="K50" s="170"/>
    </row>
    <row r="51" spans="1:11" s="7" customFormat="1" x14ac:dyDescent="0.25">
      <c r="A51" s="157"/>
      <c r="B51" s="155"/>
      <c r="C51" s="1"/>
      <c r="D51" s="84"/>
      <c r="E51" s="84"/>
      <c r="F51" s="84"/>
      <c r="G51" s="84"/>
      <c r="H51" s="84"/>
      <c r="I51" s="66"/>
      <c r="J51" s="66"/>
      <c r="K51" s="170"/>
    </row>
    <row r="52" spans="1:11" s="7" customFormat="1" x14ac:dyDescent="0.25">
      <c r="A52" s="157"/>
      <c r="B52" s="155"/>
      <c r="C52" s="1"/>
      <c r="D52" s="84"/>
      <c r="E52" s="84"/>
      <c r="F52" s="84"/>
      <c r="G52" s="84"/>
      <c r="H52" s="84"/>
      <c r="I52" s="66"/>
      <c r="J52" s="66"/>
      <c r="K52" s="198"/>
    </row>
    <row r="53" spans="1:11" s="7" customFormat="1" ht="11.25" customHeight="1" x14ac:dyDescent="0.25">
      <c r="A53" s="157"/>
      <c r="B53" s="155"/>
      <c r="C53" s="1"/>
      <c r="D53" s="91"/>
      <c r="E53" s="91"/>
      <c r="F53" s="84"/>
      <c r="G53" s="84"/>
      <c r="H53" s="84"/>
      <c r="I53" s="66"/>
      <c r="J53" s="66"/>
      <c r="K53" s="170"/>
    </row>
    <row r="54" spans="1:11" s="7" customFormat="1" ht="34.5" customHeight="1" x14ac:dyDescent="0.25">
      <c r="A54" s="158"/>
      <c r="B54" s="155"/>
      <c r="C54" s="21"/>
      <c r="D54" s="95"/>
      <c r="E54" s="95"/>
      <c r="F54" s="84"/>
      <c r="G54" s="84"/>
      <c r="H54" s="84"/>
      <c r="I54" s="66"/>
      <c r="J54" s="66"/>
      <c r="K54" s="171"/>
    </row>
    <row r="55" spans="1:11" s="7" customFormat="1" ht="15" customHeight="1" x14ac:dyDescent="0.25">
      <c r="A55" s="156">
        <v>9</v>
      </c>
      <c r="B55" s="166"/>
      <c r="C55" s="15"/>
      <c r="D55" s="84"/>
      <c r="E55" s="84"/>
      <c r="F55" s="84"/>
      <c r="G55" s="84"/>
      <c r="H55" s="84"/>
      <c r="I55" s="66"/>
      <c r="J55" s="66"/>
      <c r="K55" s="175"/>
    </row>
    <row r="56" spans="1:11" s="7" customFormat="1" x14ac:dyDescent="0.25">
      <c r="A56" s="157"/>
      <c r="B56" s="167"/>
      <c r="C56" s="1"/>
      <c r="D56" s="83"/>
      <c r="E56" s="84"/>
      <c r="F56" s="83"/>
      <c r="G56" s="83"/>
      <c r="H56" s="84"/>
      <c r="I56" s="66"/>
      <c r="J56" s="66"/>
      <c r="K56" s="175"/>
    </row>
    <row r="57" spans="1:11" s="7" customFormat="1" x14ac:dyDescent="0.25">
      <c r="A57" s="157"/>
      <c r="B57" s="167"/>
      <c r="C57" s="1"/>
      <c r="D57" s="83"/>
      <c r="E57" s="84"/>
      <c r="F57" s="83"/>
      <c r="G57" s="83"/>
      <c r="H57" s="84"/>
      <c r="I57" s="66"/>
      <c r="J57" s="66"/>
      <c r="K57" s="175"/>
    </row>
    <row r="58" spans="1:11" s="7" customFormat="1" x14ac:dyDescent="0.25">
      <c r="A58" s="157"/>
      <c r="B58" s="167"/>
      <c r="C58" s="1"/>
      <c r="D58" s="83"/>
      <c r="E58" s="84"/>
      <c r="F58" s="87"/>
      <c r="G58" s="83"/>
      <c r="H58" s="84"/>
      <c r="I58" s="66"/>
      <c r="J58" s="66"/>
      <c r="K58" s="175"/>
    </row>
    <row r="59" spans="1:11" s="7" customFormat="1" x14ac:dyDescent="0.25">
      <c r="A59" s="157"/>
      <c r="B59" s="167"/>
      <c r="C59" s="1"/>
      <c r="D59" s="83"/>
      <c r="E59" s="84"/>
      <c r="F59" s="83"/>
      <c r="G59" s="83"/>
      <c r="H59" s="84"/>
      <c r="I59" s="66"/>
      <c r="J59" s="66"/>
      <c r="K59" s="175"/>
    </row>
    <row r="60" spans="1:11" s="7" customFormat="1" ht="88.5" customHeight="1" x14ac:dyDescent="0.25">
      <c r="A60" s="158"/>
      <c r="B60" s="168"/>
      <c r="C60" s="21"/>
      <c r="D60" s="83"/>
      <c r="E60" s="84"/>
      <c r="F60" s="83"/>
      <c r="G60" s="83"/>
      <c r="H60" s="84"/>
      <c r="I60" s="66"/>
      <c r="J60" s="66"/>
      <c r="K60" s="175"/>
    </row>
    <row r="61" spans="1:11" s="7" customFormat="1" ht="15" customHeight="1" x14ac:dyDescent="0.25">
      <c r="A61" s="156">
        <v>10</v>
      </c>
      <c r="B61" s="166"/>
      <c r="C61" s="15"/>
      <c r="D61" s="84"/>
      <c r="E61" s="86"/>
      <c r="F61" s="84"/>
      <c r="G61" s="84"/>
      <c r="H61" s="84"/>
      <c r="I61" s="66"/>
      <c r="J61" s="66"/>
      <c r="K61" s="169"/>
    </row>
    <row r="62" spans="1:11" s="7" customFormat="1" x14ac:dyDescent="0.25">
      <c r="A62" s="157"/>
      <c r="B62" s="167"/>
      <c r="C62" s="1"/>
      <c r="D62" s="87"/>
      <c r="E62" s="86"/>
      <c r="F62" s="83"/>
      <c r="G62" s="83"/>
      <c r="H62" s="84"/>
      <c r="I62" s="66"/>
      <c r="J62" s="66"/>
      <c r="K62" s="170"/>
    </row>
    <row r="63" spans="1:11" s="7" customFormat="1" x14ac:dyDescent="0.25">
      <c r="A63" s="157"/>
      <c r="B63" s="167"/>
      <c r="C63" s="1"/>
      <c r="D63" s="87"/>
      <c r="E63" s="86"/>
      <c r="F63" s="83"/>
      <c r="G63" s="83"/>
      <c r="H63" s="84"/>
      <c r="I63" s="66"/>
      <c r="J63" s="66"/>
      <c r="K63" s="170"/>
    </row>
    <row r="64" spans="1:11" s="7" customFormat="1" ht="51" customHeight="1" x14ac:dyDescent="0.25">
      <c r="A64" s="157"/>
      <c r="B64" s="167"/>
      <c r="C64" s="1"/>
      <c r="D64" s="83"/>
      <c r="E64" s="84"/>
      <c r="F64" s="83"/>
      <c r="G64" s="83"/>
      <c r="H64" s="84"/>
      <c r="I64" s="66"/>
      <c r="J64" s="66"/>
      <c r="K64" s="170"/>
    </row>
    <row r="65" spans="1:11" s="7" customFormat="1" x14ac:dyDescent="0.25">
      <c r="A65" s="158"/>
      <c r="B65" s="168"/>
      <c r="C65" s="50"/>
      <c r="D65" s="88"/>
      <c r="E65" s="89"/>
      <c r="F65" s="88"/>
      <c r="G65" s="88"/>
      <c r="H65" s="89"/>
      <c r="I65" s="66"/>
      <c r="J65" s="66"/>
      <c r="K65" s="171"/>
    </row>
    <row r="66" spans="1:11" s="7" customFormat="1" ht="15" customHeight="1" x14ac:dyDescent="0.25">
      <c r="A66" s="156">
        <v>11</v>
      </c>
      <c r="B66" s="166"/>
      <c r="C66" s="15"/>
      <c r="D66" s="93"/>
      <c r="E66" s="93"/>
      <c r="F66" s="93"/>
      <c r="G66" s="86"/>
      <c r="H66" s="86"/>
      <c r="I66" s="66"/>
      <c r="J66" s="66"/>
      <c r="K66" s="169"/>
    </row>
    <row r="67" spans="1:11" s="7" customFormat="1" x14ac:dyDescent="0.25">
      <c r="A67" s="157"/>
      <c r="B67" s="167"/>
      <c r="C67" s="1"/>
      <c r="D67" s="92"/>
      <c r="E67" s="93"/>
      <c r="F67" s="92"/>
      <c r="G67" s="92"/>
      <c r="H67" s="86"/>
      <c r="I67" s="66"/>
      <c r="J67" s="66"/>
      <c r="K67" s="170"/>
    </row>
    <row r="68" spans="1:11" s="7" customFormat="1" x14ac:dyDescent="0.25">
      <c r="A68" s="157"/>
      <c r="B68" s="167"/>
      <c r="C68" s="1"/>
      <c r="D68" s="92"/>
      <c r="E68" s="93"/>
      <c r="F68" s="92"/>
      <c r="G68" s="92"/>
      <c r="H68" s="86"/>
      <c r="I68" s="66"/>
      <c r="J68" s="66"/>
      <c r="K68" s="170"/>
    </row>
    <row r="69" spans="1:11" s="7" customFormat="1" x14ac:dyDescent="0.25">
      <c r="A69" s="157"/>
      <c r="B69" s="167"/>
      <c r="C69" s="1"/>
      <c r="D69" s="92"/>
      <c r="E69" s="93"/>
      <c r="F69" s="92"/>
      <c r="G69" s="87"/>
      <c r="H69" s="86"/>
      <c r="I69" s="66"/>
      <c r="J69" s="66"/>
      <c r="K69" s="170"/>
    </row>
    <row r="70" spans="1:11" s="7" customFormat="1" ht="14.25" hidden="1" customHeight="1" x14ac:dyDescent="0.25">
      <c r="A70" s="157"/>
      <c r="B70" s="167"/>
      <c r="C70" s="1"/>
      <c r="D70" s="92"/>
      <c r="E70" s="93"/>
      <c r="F70" s="92"/>
      <c r="G70" s="92"/>
      <c r="H70" s="93"/>
      <c r="I70" s="66"/>
      <c r="J70" s="66"/>
      <c r="K70" s="170"/>
    </row>
    <row r="71" spans="1:11" s="7" customFormat="1" ht="65.25" customHeight="1" x14ac:dyDescent="0.25">
      <c r="A71" s="158"/>
      <c r="B71" s="168"/>
      <c r="C71" s="21"/>
      <c r="D71" s="92"/>
      <c r="E71" s="93"/>
      <c r="F71" s="92"/>
      <c r="G71" s="92"/>
      <c r="H71" s="86"/>
      <c r="I71" s="66"/>
      <c r="J71" s="66"/>
      <c r="K71" s="171"/>
    </row>
    <row r="72" spans="1:11" s="7" customFormat="1" x14ac:dyDescent="0.25">
      <c r="A72" s="156">
        <v>12</v>
      </c>
      <c r="B72" s="166"/>
      <c r="C72" s="15"/>
      <c r="D72" s="93"/>
      <c r="E72" s="93"/>
      <c r="F72" s="93"/>
      <c r="G72" s="86"/>
      <c r="H72" s="86"/>
      <c r="I72" s="66"/>
      <c r="J72" s="66"/>
      <c r="K72" s="169"/>
    </row>
    <row r="73" spans="1:11" s="7" customFormat="1" x14ac:dyDescent="0.25">
      <c r="A73" s="157"/>
      <c r="B73" s="167"/>
      <c r="C73" s="1"/>
      <c r="D73" s="92"/>
      <c r="E73" s="93"/>
      <c r="F73" s="92"/>
      <c r="G73" s="92"/>
      <c r="H73" s="86"/>
      <c r="I73" s="66"/>
      <c r="J73" s="66"/>
      <c r="K73" s="170"/>
    </row>
    <row r="74" spans="1:11" s="7" customFormat="1" x14ac:dyDescent="0.25">
      <c r="A74" s="157"/>
      <c r="B74" s="167"/>
      <c r="C74" s="1"/>
      <c r="D74" s="92"/>
      <c r="E74" s="93"/>
      <c r="F74" s="92"/>
      <c r="G74" s="92"/>
      <c r="H74" s="86"/>
      <c r="I74" s="66"/>
      <c r="J74" s="66"/>
      <c r="K74" s="170"/>
    </row>
    <row r="75" spans="1:11" s="7" customFormat="1" ht="51" customHeight="1" x14ac:dyDescent="0.25">
      <c r="A75" s="157"/>
      <c r="B75" s="167"/>
      <c r="C75" s="1"/>
      <c r="D75" s="92"/>
      <c r="E75" s="93"/>
      <c r="F75" s="92"/>
      <c r="G75" s="87"/>
      <c r="H75" s="86"/>
      <c r="I75" s="66"/>
      <c r="J75" s="66"/>
      <c r="K75" s="170"/>
    </row>
    <row r="76" spans="1:11" s="7" customFormat="1" ht="0.75" customHeight="1" x14ac:dyDescent="0.25">
      <c r="A76" s="157"/>
      <c r="B76" s="167"/>
      <c r="C76" s="1"/>
      <c r="D76" s="92"/>
      <c r="E76" s="93"/>
      <c r="F76" s="92"/>
      <c r="G76" s="92"/>
      <c r="H76" s="93"/>
      <c r="I76" s="66"/>
      <c r="J76" s="66"/>
      <c r="K76" s="170"/>
    </row>
    <row r="77" spans="1:11" s="7" customFormat="1" ht="30" customHeight="1" x14ac:dyDescent="0.25">
      <c r="A77" s="158"/>
      <c r="B77" s="168"/>
      <c r="C77" s="21"/>
      <c r="D77" s="92"/>
      <c r="E77" s="93"/>
      <c r="F77" s="92"/>
      <c r="G77" s="92"/>
      <c r="H77" s="86"/>
      <c r="I77" s="66"/>
      <c r="J77" s="66"/>
      <c r="K77" s="171"/>
    </row>
    <row r="78" spans="1:11" s="7" customFormat="1" x14ac:dyDescent="0.25">
      <c r="A78" s="156">
        <v>13</v>
      </c>
      <c r="B78" s="166"/>
      <c r="C78" s="15"/>
      <c r="D78" s="84"/>
      <c r="E78" s="86"/>
      <c r="F78" s="84"/>
      <c r="G78" s="84"/>
      <c r="H78" s="84"/>
      <c r="I78" s="66"/>
      <c r="J78" s="66"/>
      <c r="K78" s="199"/>
    </row>
    <row r="79" spans="1:11" s="7" customFormat="1" x14ac:dyDescent="0.25">
      <c r="A79" s="157"/>
      <c r="B79" s="167"/>
      <c r="C79" s="1"/>
      <c r="D79" s="83"/>
      <c r="E79" s="84"/>
      <c r="F79" s="83"/>
      <c r="G79" s="83"/>
      <c r="H79" s="84"/>
      <c r="I79" s="66"/>
      <c r="J79" s="66"/>
      <c r="K79" s="200"/>
    </row>
    <row r="80" spans="1:11" s="7" customFormat="1" x14ac:dyDescent="0.25">
      <c r="A80" s="157"/>
      <c r="B80" s="167"/>
      <c r="C80" s="21"/>
      <c r="D80" s="83"/>
      <c r="E80" s="86"/>
      <c r="F80" s="83"/>
      <c r="G80" s="83"/>
      <c r="H80" s="84"/>
      <c r="I80" s="66"/>
      <c r="J80" s="66"/>
      <c r="K80" s="200"/>
    </row>
    <row r="81" spans="1:12" s="7" customFormat="1" x14ac:dyDescent="0.25">
      <c r="A81" s="157"/>
      <c r="B81" s="167"/>
      <c r="C81" s="1"/>
      <c r="D81" s="83"/>
      <c r="E81" s="86"/>
      <c r="F81" s="83"/>
      <c r="G81" s="83"/>
      <c r="H81" s="84"/>
      <c r="I81" s="66"/>
      <c r="J81" s="66"/>
      <c r="K81" s="200"/>
    </row>
    <row r="82" spans="1:12" s="7" customFormat="1" x14ac:dyDescent="0.25">
      <c r="A82" s="157"/>
      <c r="B82" s="167"/>
      <c r="C82" s="1"/>
      <c r="D82" s="83"/>
      <c r="E82" s="84"/>
      <c r="F82" s="83"/>
      <c r="G82" s="83"/>
      <c r="H82" s="84"/>
      <c r="I82" s="66"/>
      <c r="J82" s="66"/>
      <c r="K82" s="200"/>
    </row>
    <row r="83" spans="1:12" s="7" customFormat="1" ht="35.25" customHeight="1" x14ac:dyDescent="0.25">
      <c r="A83" s="158"/>
      <c r="B83" s="168"/>
      <c r="C83" s="21"/>
      <c r="D83" s="83"/>
      <c r="E83" s="84"/>
      <c r="F83" s="83"/>
      <c r="G83" s="83"/>
      <c r="H83" s="84"/>
      <c r="I83" s="66"/>
      <c r="J83" s="66"/>
      <c r="K83" s="201"/>
    </row>
    <row r="84" spans="1:12" x14ac:dyDescent="0.25">
      <c r="A84" s="156">
        <v>14</v>
      </c>
      <c r="B84" s="180"/>
      <c r="C84" s="15"/>
      <c r="D84" s="84"/>
      <c r="E84" s="95"/>
      <c r="F84" s="84"/>
      <c r="G84" s="84"/>
      <c r="H84" s="84"/>
      <c r="I84" s="66"/>
      <c r="J84" s="66"/>
      <c r="L84" s="177"/>
    </row>
    <row r="85" spans="1:12" s="4" customFormat="1" x14ac:dyDescent="0.25">
      <c r="A85" s="157"/>
      <c r="B85" s="181"/>
      <c r="C85" s="21"/>
      <c r="D85" s="84"/>
      <c r="E85" s="95"/>
      <c r="F85" s="84"/>
      <c r="G85" s="84"/>
      <c r="H85" s="84"/>
      <c r="I85" s="66"/>
      <c r="J85" s="66"/>
      <c r="L85" s="178"/>
    </row>
    <row r="86" spans="1:12" s="4" customFormat="1" x14ac:dyDescent="0.25">
      <c r="A86" s="157"/>
      <c r="B86" s="181"/>
      <c r="C86" s="21"/>
      <c r="D86" s="84"/>
      <c r="E86" s="95"/>
      <c r="F86" s="84"/>
      <c r="G86" s="84"/>
      <c r="H86" s="84"/>
      <c r="I86" s="66"/>
      <c r="J86" s="66"/>
      <c r="L86" s="178"/>
    </row>
    <row r="87" spans="1:12" s="4" customFormat="1" x14ac:dyDescent="0.25">
      <c r="A87" s="157"/>
      <c r="B87" s="181"/>
      <c r="C87" s="21"/>
      <c r="D87" s="84"/>
      <c r="E87" s="95"/>
      <c r="F87" s="84"/>
      <c r="G87" s="84"/>
      <c r="H87" s="84"/>
      <c r="I87" s="66"/>
      <c r="J87" s="66"/>
      <c r="L87" s="178"/>
    </row>
    <row r="88" spans="1:12" s="4" customFormat="1" x14ac:dyDescent="0.25">
      <c r="A88" s="157"/>
      <c r="B88" s="181"/>
      <c r="C88" s="21"/>
      <c r="D88" s="84"/>
      <c r="E88" s="95"/>
      <c r="F88" s="84"/>
      <c r="G88" s="84"/>
      <c r="H88" s="84"/>
      <c r="I88" s="66"/>
      <c r="J88" s="66"/>
      <c r="L88" s="178"/>
    </row>
    <row r="89" spans="1:12" s="4" customFormat="1" x14ac:dyDescent="0.25">
      <c r="A89" s="158"/>
      <c r="B89" s="182"/>
      <c r="C89" s="21"/>
      <c r="D89" s="84"/>
      <c r="E89" s="95"/>
      <c r="F89" s="84"/>
      <c r="G89" s="84"/>
      <c r="H89" s="84"/>
      <c r="I89" s="66"/>
      <c r="J89" s="66"/>
      <c r="L89" s="179"/>
    </row>
    <row r="90" spans="1:12" s="82" customFormat="1" x14ac:dyDescent="0.25">
      <c r="A90" s="156"/>
      <c r="B90" s="152"/>
      <c r="C90" s="15"/>
      <c r="D90" s="86"/>
      <c r="E90" s="86"/>
      <c r="F90" s="86"/>
      <c r="G90" s="86"/>
      <c r="H90" s="86"/>
      <c r="I90" s="66"/>
      <c r="J90" s="66"/>
      <c r="K90" s="19"/>
      <c r="L90" s="177"/>
    </row>
    <row r="91" spans="1:12" s="4" customFormat="1" x14ac:dyDescent="0.25">
      <c r="A91" s="157"/>
      <c r="B91" s="153"/>
      <c r="C91" s="21"/>
      <c r="D91" s="86"/>
      <c r="E91" s="86"/>
      <c r="F91" s="86"/>
      <c r="G91" s="85"/>
      <c r="H91" s="86"/>
      <c r="I91" s="66"/>
      <c r="J91" s="66"/>
      <c r="L91" s="178"/>
    </row>
    <row r="92" spans="1:12" s="4" customFormat="1" x14ac:dyDescent="0.25">
      <c r="A92" s="157"/>
      <c r="B92" s="153"/>
      <c r="C92" s="21"/>
      <c r="D92" s="86"/>
      <c r="E92" s="86"/>
      <c r="F92" s="86"/>
      <c r="G92" s="85"/>
      <c r="H92" s="86"/>
      <c r="I92" s="66"/>
      <c r="J92" s="66"/>
      <c r="L92" s="178"/>
    </row>
    <row r="93" spans="1:12" s="4" customFormat="1" x14ac:dyDescent="0.25">
      <c r="A93" s="157"/>
      <c r="B93" s="153"/>
      <c r="C93" s="21"/>
      <c r="D93" s="86"/>
      <c r="E93" s="86"/>
      <c r="F93" s="86"/>
      <c r="G93" s="85"/>
      <c r="H93" s="86"/>
      <c r="I93" s="66"/>
      <c r="J93" s="66"/>
      <c r="L93" s="178"/>
    </row>
    <row r="94" spans="1:12" s="4" customFormat="1" x14ac:dyDescent="0.25">
      <c r="A94" s="157"/>
      <c r="B94" s="153"/>
      <c r="C94" s="21"/>
      <c r="D94" s="86"/>
      <c r="E94" s="86"/>
      <c r="F94" s="86"/>
      <c r="G94" s="85"/>
      <c r="H94" s="86"/>
      <c r="I94" s="66"/>
      <c r="J94" s="66"/>
      <c r="L94" s="178"/>
    </row>
    <row r="95" spans="1:12" s="4" customFormat="1" x14ac:dyDescent="0.25">
      <c r="A95" s="158"/>
      <c r="B95" s="154"/>
      <c r="C95" s="21"/>
      <c r="D95" s="86"/>
      <c r="E95" s="86"/>
      <c r="F95" s="86"/>
      <c r="G95" s="85"/>
      <c r="H95" s="86"/>
      <c r="I95" s="66"/>
      <c r="J95" s="66"/>
      <c r="L95" s="179"/>
    </row>
    <row r="96" spans="1:12" x14ac:dyDescent="0.25">
      <c r="B96" s="197"/>
      <c r="J96" s="19"/>
      <c r="K96" s="39"/>
    </row>
    <row r="97" spans="2:11" x14ac:dyDescent="0.25">
      <c r="B97" s="197"/>
      <c r="C97" s="195" t="s">
        <v>25</v>
      </c>
      <c r="D97" s="195"/>
      <c r="E97" s="195"/>
      <c r="F97" s="195"/>
    </row>
    <row r="98" spans="2:11" x14ac:dyDescent="0.25">
      <c r="C98" s="196"/>
      <c r="D98" s="196"/>
      <c r="E98" s="196"/>
      <c r="F98" s="196"/>
    </row>
    <row r="99" spans="2:11" x14ac:dyDescent="0.25">
      <c r="C99" s="196"/>
      <c r="D99" s="196"/>
      <c r="E99" s="196"/>
      <c r="F99" s="196"/>
      <c r="K99" s="186" t="s">
        <v>23</v>
      </c>
    </row>
    <row r="100" spans="2:11" x14ac:dyDescent="0.25">
      <c r="C100" s="196"/>
      <c r="D100" s="196"/>
      <c r="E100" s="196"/>
      <c r="F100" s="196"/>
      <c r="K100" s="186"/>
    </row>
    <row r="101" spans="2:11" x14ac:dyDescent="0.25">
      <c r="C101" s="196"/>
      <c r="D101" s="196"/>
      <c r="E101" s="196"/>
      <c r="F101" s="196"/>
      <c r="K101" s="186"/>
    </row>
  </sheetData>
  <mergeCells count="58">
    <mergeCell ref="A7:A12"/>
    <mergeCell ref="B7:B12"/>
    <mergeCell ref="K7:K12"/>
    <mergeCell ref="A13:A18"/>
    <mergeCell ref="B13:B18"/>
    <mergeCell ref="K13:K18"/>
    <mergeCell ref="A1:K2"/>
    <mergeCell ref="A4:A5"/>
    <mergeCell ref="B4:B5"/>
    <mergeCell ref="C4:C5"/>
    <mergeCell ref="D4:D5"/>
    <mergeCell ref="E4:E5"/>
    <mergeCell ref="F4:H4"/>
    <mergeCell ref="I4:I5"/>
    <mergeCell ref="K4:K5"/>
    <mergeCell ref="J4:J5"/>
    <mergeCell ref="A49:A54"/>
    <mergeCell ref="B49:B54"/>
    <mergeCell ref="A25:A30"/>
    <mergeCell ref="B25:B30"/>
    <mergeCell ref="A43:A48"/>
    <mergeCell ref="B43:B48"/>
    <mergeCell ref="A37:A42"/>
    <mergeCell ref="B37:B42"/>
    <mergeCell ref="B19:B24"/>
    <mergeCell ref="K25:K30"/>
    <mergeCell ref="A31:A36"/>
    <mergeCell ref="B31:B36"/>
    <mergeCell ref="K31:K36"/>
    <mergeCell ref="K19:K24"/>
    <mergeCell ref="A19:A24"/>
    <mergeCell ref="K37:K42"/>
    <mergeCell ref="A84:A89"/>
    <mergeCell ref="B84:B89"/>
    <mergeCell ref="L84:L89"/>
    <mergeCell ref="A55:A60"/>
    <mergeCell ref="B55:B60"/>
    <mergeCell ref="K55:K60"/>
    <mergeCell ref="A61:A65"/>
    <mergeCell ref="B61:B65"/>
    <mergeCell ref="A66:A71"/>
    <mergeCell ref="B66:B71"/>
    <mergeCell ref="A72:A77"/>
    <mergeCell ref="B72:B77"/>
    <mergeCell ref="K72:K77"/>
    <mergeCell ref="A78:A83"/>
    <mergeCell ref="B78:B83"/>
    <mergeCell ref="K43:K48"/>
    <mergeCell ref="K49:K54"/>
    <mergeCell ref="K61:K65"/>
    <mergeCell ref="K66:K71"/>
    <mergeCell ref="K78:K83"/>
    <mergeCell ref="A90:A95"/>
    <mergeCell ref="B90:B95"/>
    <mergeCell ref="L90:L95"/>
    <mergeCell ref="C97:F101"/>
    <mergeCell ref="K99:K101"/>
    <mergeCell ref="B96:B9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73" workbookViewId="0">
      <selection activeCell="C93" sqref="C93"/>
    </sheetView>
  </sheetViews>
  <sheetFormatPr defaultRowHeight="15" x14ac:dyDescent="0.25"/>
  <cols>
    <col min="1" max="1" width="4.5703125" style="12" customWidth="1"/>
    <col min="2" max="2" width="22.140625" style="19" customWidth="1"/>
    <col min="3" max="3" width="11.7109375" style="40" customWidth="1"/>
    <col min="4" max="4" width="8.140625" style="40" customWidth="1"/>
    <col min="5" max="8" width="9.140625" style="40"/>
    <col min="9" max="9" width="9.140625" style="59"/>
    <col min="10" max="10" width="9.140625" style="40" customWidth="1"/>
    <col min="11" max="11" width="35.28515625" style="19" customWidth="1"/>
    <col min="12" max="16384" width="9.140625" style="40"/>
  </cols>
  <sheetData>
    <row r="1" spans="1:11" x14ac:dyDescent="0.25">
      <c r="A1" s="139" t="s">
        <v>30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x14ac:dyDescent="0.25">
      <c r="A3" s="11"/>
      <c r="B3" s="34"/>
      <c r="C3" s="2"/>
      <c r="D3" s="2"/>
      <c r="E3" s="2"/>
      <c r="F3" s="2"/>
      <c r="G3" s="2"/>
      <c r="H3" s="2"/>
      <c r="I3" s="2"/>
      <c r="J3" s="2"/>
      <c r="K3" s="19" t="s">
        <v>0</v>
      </c>
    </row>
    <row r="4" spans="1:11" ht="15" customHeight="1" x14ac:dyDescent="0.25">
      <c r="A4" s="140" t="s">
        <v>1</v>
      </c>
      <c r="B4" s="142" t="s">
        <v>2</v>
      </c>
      <c r="C4" s="143" t="s">
        <v>3</v>
      </c>
      <c r="D4" s="143" t="s">
        <v>4</v>
      </c>
      <c r="E4" s="143" t="s">
        <v>5</v>
      </c>
      <c r="F4" s="202" t="s">
        <v>6</v>
      </c>
      <c r="G4" s="202"/>
      <c r="H4" s="202"/>
      <c r="I4" s="143" t="s">
        <v>7</v>
      </c>
      <c r="J4" s="147" t="s">
        <v>24</v>
      </c>
      <c r="K4" s="142" t="s">
        <v>8</v>
      </c>
    </row>
    <row r="5" spans="1:11" ht="84" x14ac:dyDescent="0.25">
      <c r="A5" s="141"/>
      <c r="B5" s="142"/>
      <c r="C5" s="143"/>
      <c r="D5" s="143"/>
      <c r="E5" s="143"/>
      <c r="F5" s="96" t="s">
        <v>9</v>
      </c>
      <c r="G5" s="96" t="s">
        <v>19</v>
      </c>
      <c r="H5" s="13" t="s">
        <v>10</v>
      </c>
      <c r="I5" s="143"/>
      <c r="J5" s="148"/>
      <c r="K5" s="142"/>
    </row>
    <row r="6" spans="1:11" x14ac:dyDescent="0.25">
      <c r="A6" s="97">
        <v>1</v>
      </c>
      <c r="B6" s="98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</row>
    <row r="7" spans="1:11" ht="15" customHeight="1" x14ac:dyDescent="0.25">
      <c r="A7" s="156"/>
      <c r="B7" s="159"/>
      <c r="C7" s="16"/>
      <c r="D7" s="98"/>
      <c r="E7" s="98"/>
      <c r="F7" s="98"/>
      <c r="G7" s="98"/>
      <c r="H7" s="98"/>
      <c r="I7" s="66"/>
      <c r="J7" s="66"/>
      <c r="K7" s="203"/>
    </row>
    <row r="8" spans="1:11" s="4" customFormat="1" ht="28.5" customHeight="1" x14ac:dyDescent="0.25">
      <c r="A8" s="157"/>
      <c r="B8" s="160"/>
      <c r="C8" s="21"/>
      <c r="D8" s="98"/>
      <c r="E8" s="98"/>
      <c r="F8" s="98"/>
      <c r="G8" s="98"/>
      <c r="H8" s="98"/>
      <c r="I8" s="66"/>
      <c r="J8" s="66"/>
      <c r="K8" s="204"/>
    </row>
    <row r="9" spans="1:11" s="4" customFormat="1" ht="29.25" customHeight="1" x14ac:dyDescent="0.25">
      <c r="A9" s="157"/>
      <c r="B9" s="160"/>
      <c r="C9" s="21"/>
      <c r="D9" s="98"/>
      <c r="E9" s="98"/>
      <c r="F9" s="98"/>
      <c r="G9" s="98"/>
      <c r="H9" s="98"/>
      <c r="I9" s="66"/>
      <c r="J9" s="66"/>
      <c r="K9" s="204"/>
    </row>
    <row r="10" spans="1:11" s="4" customFormat="1" ht="41.25" customHeight="1" x14ac:dyDescent="0.25">
      <c r="A10" s="157"/>
      <c r="B10" s="160"/>
      <c r="C10" s="21"/>
      <c r="D10" s="98"/>
      <c r="E10" s="98"/>
      <c r="F10" s="98"/>
      <c r="G10" s="98"/>
      <c r="H10" s="98"/>
      <c r="I10" s="66"/>
      <c r="J10" s="66"/>
      <c r="K10" s="204"/>
    </row>
    <row r="11" spans="1:11" s="4" customFormat="1" x14ac:dyDescent="0.25">
      <c r="A11" s="157"/>
      <c r="B11" s="160"/>
      <c r="C11" s="21"/>
      <c r="D11" s="97"/>
      <c r="E11" s="97"/>
      <c r="F11" s="97"/>
      <c r="G11" s="97"/>
      <c r="H11" s="98"/>
      <c r="I11" s="66"/>
      <c r="J11" s="66"/>
      <c r="K11" s="204"/>
    </row>
    <row r="12" spans="1:11" s="4" customFormat="1" ht="24" customHeight="1" x14ac:dyDescent="0.25">
      <c r="A12" s="158"/>
      <c r="B12" s="161"/>
      <c r="C12" s="10"/>
      <c r="D12" s="97"/>
      <c r="E12" s="97"/>
      <c r="F12" s="97"/>
      <c r="G12" s="97"/>
      <c r="H12" s="98"/>
      <c r="I12" s="66"/>
      <c r="J12" s="66"/>
      <c r="K12" s="205"/>
    </row>
    <row r="13" spans="1:11" ht="24.75" customHeight="1" x14ac:dyDescent="0.25">
      <c r="A13" s="165"/>
      <c r="B13" s="159"/>
      <c r="C13" s="15"/>
      <c r="D13" s="98"/>
      <c r="E13" s="98"/>
      <c r="F13" s="98"/>
      <c r="G13" s="86"/>
      <c r="H13" s="98"/>
      <c r="I13" s="66"/>
      <c r="J13" s="66"/>
      <c r="K13" s="206"/>
    </row>
    <row r="14" spans="1:11" ht="27" customHeight="1" x14ac:dyDescent="0.25">
      <c r="A14" s="165"/>
      <c r="B14" s="160"/>
      <c r="C14" s="21"/>
      <c r="D14" s="98"/>
      <c r="E14" s="98"/>
      <c r="F14" s="98"/>
      <c r="G14" s="86"/>
      <c r="H14" s="86"/>
      <c r="I14" s="66"/>
      <c r="J14" s="66"/>
      <c r="K14" s="207"/>
    </row>
    <row r="15" spans="1:11" x14ac:dyDescent="0.25">
      <c r="A15" s="165"/>
      <c r="B15" s="160"/>
      <c r="C15" s="1"/>
      <c r="D15" s="98"/>
      <c r="E15" s="98"/>
      <c r="F15" s="98"/>
      <c r="G15" s="98"/>
      <c r="H15" s="98"/>
      <c r="I15" s="66"/>
      <c r="J15" s="66"/>
      <c r="K15" s="207"/>
    </row>
    <row r="16" spans="1:11" s="4" customFormat="1" ht="42" customHeight="1" x14ac:dyDescent="0.25">
      <c r="A16" s="165"/>
      <c r="B16" s="160"/>
      <c r="C16" s="21"/>
      <c r="D16" s="98"/>
      <c r="E16" s="98"/>
      <c r="F16" s="98"/>
      <c r="G16" s="98"/>
      <c r="H16" s="98"/>
      <c r="I16" s="66"/>
      <c r="J16" s="66"/>
      <c r="K16" s="207"/>
    </row>
    <row r="17" spans="1:11" s="4" customFormat="1" x14ac:dyDescent="0.25">
      <c r="A17" s="165"/>
      <c r="B17" s="160"/>
      <c r="C17" s="21"/>
      <c r="D17" s="97"/>
      <c r="E17" s="97"/>
      <c r="F17" s="97"/>
      <c r="G17" s="98"/>
      <c r="H17" s="98"/>
      <c r="I17" s="66"/>
      <c r="J17" s="66"/>
      <c r="K17" s="207"/>
    </row>
    <row r="18" spans="1:11" s="4" customFormat="1" ht="30.75" customHeight="1" x14ac:dyDescent="0.25">
      <c r="A18" s="165"/>
      <c r="B18" s="161"/>
      <c r="C18" s="21"/>
      <c r="D18" s="97"/>
      <c r="E18" s="97"/>
      <c r="F18" s="97"/>
      <c r="G18" s="98"/>
      <c r="H18" s="98"/>
      <c r="I18" s="66"/>
      <c r="J18" s="66"/>
      <c r="K18" s="208"/>
    </row>
    <row r="19" spans="1:11" ht="15" customHeight="1" x14ac:dyDescent="0.25">
      <c r="A19" s="176"/>
      <c r="B19" s="155"/>
      <c r="C19" s="3"/>
      <c r="D19" s="98"/>
      <c r="E19" s="98"/>
      <c r="F19" s="86"/>
      <c r="G19" s="98"/>
      <c r="H19" s="86"/>
      <c r="I19" s="66"/>
      <c r="J19" s="66"/>
      <c r="K19" s="187"/>
    </row>
    <row r="20" spans="1:11" s="4" customFormat="1" x14ac:dyDescent="0.25">
      <c r="A20" s="176"/>
      <c r="B20" s="155"/>
      <c r="C20" s="99"/>
      <c r="D20" s="98"/>
      <c r="E20" s="98"/>
      <c r="F20" s="98"/>
      <c r="G20" s="98"/>
      <c r="H20" s="86"/>
      <c r="I20" s="66"/>
      <c r="J20" s="66"/>
      <c r="K20" s="187"/>
    </row>
    <row r="21" spans="1:11" s="4" customFormat="1" x14ac:dyDescent="0.25">
      <c r="A21" s="176"/>
      <c r="B21" s="155"/>
      <c r="C21" s="99"/>
      <c r="D21" s="98"/>
      <c r="E21" s="98"/>
      <c r="F21" s="86"/>
      <c r="G21" s="98"/>
      <c r="H21" s="86"/>
      <c r="I21" s="66"/>
      <c r="J21" s="66"/>
      <c r="K21" s="187"/>
    </row>
    <row r="22" spans="1:11" s="4" customFormat="1" x14ac:dyDescent="0.25">
      <c r="A22" s="176"/>
      <c r="B22" s="155"/>
      <c r="C22" s="99"/>
      <c r="D22" s="98"/>
      <c r="E22" s="98"/>
      <c r="F22" s="98"/>
      <c r="G22" s="98"/>
      <c r="H22" s="86"/>
      <c r="I22" s="66"/>
      <c r="J22" s="66"/>
      <c r="K22" s="187"/>
    </row>
    <row r="23" spans="1:11" s="4" customFormat="1" x14ac:dyDescent="0.25">
      <c r="A23" s="176"/>
      <c r="B23" s="155"/>
      <c r="C23" s="99"/>
      <c r="D23" s="98"/>
      <c r="E23" s="98"/>
      <c r="F23" s="86"/>
      <c r="G23" s="98"/>
      <c r="H23" s="86"/>
      <c r="I23" s="66"/>
      <c r="J23" s="66"/>
      <c r="K23" s="187"/>
    </row>
    <row r="24" spans="1:11" s="4" customFormat="1" ht="27.75" customHeight="1" x14ac:dyDescent="0.25">
      <c r="A24" s="176"/>
      <c r="B24" s="155"/>
      <c r="C24" s="99"/>
      <c r="D24" s="98"/>
      <c r="E24" s="98"/>
      <c r="F24" s="86"/>
      <c r="G24" s="98"/>
      <c r="H24" s="86"/>
      <c r="I24" s="66"/>
      <c r="J24" s="66"/>
      <c r="K24" s="187"/>
    </row>
    <row r="25" spans="1:11" s="4" customFormat="1" ht="15" customHeight="1" x14ac:dyDescent="0.2">
      <c r="A25" s="152"/>
      <c r="B25" s="155"/>
      <c r="C25" s="3"/>
      <c r="D25" s="98"/>
      <c r="E25" s="98"/>
      <c r="F25" s="98"/>
      <c r="G25" s="98"/>
      <c r="H25" s="98"/>
      <c r="I25" s="66"/>
      <c r="J25" s="66"/>
      <c r="K25" s="192"/>
    </row>
    <row r="26" spans="1:11" s="4" customFormat="1" x14ac:dyDescent="0.25">
      <c r="A26" s="153"/>
      <c r="B26" s="155"/>
      <c r="C26" s="99"/>
      <c r="D26" s="98"/>
      <c r="E26" s="98"/>
      <c r="F26" s="98"/>
      <c r="G26" s="98"/>
      <c r="H26" s="98"/>
      <c r="I26" s="66"/>
      <c r="J26" s="66"/>
      <c r="K26" s="193"/>
    </row>
    <row r="27" spans="1:11" s="4" customFormat="1" x14ac:dyDescent="0.25">
      <c r="A27" s="153"/>
      <c r="B27" s="155"/>
      <c r="C27" s="99"/>
      <c r="D27" s="98"/>
      <c r="E27" s="98"/>
      <c r="F27" s="98"/>
      <c r="G27" s="98"/>
      <c r="H27" s="98"/>
      <c r="I27" s="66"/>
      <c r="J27" s="66"/>
      <c r="K27" s="193"/>
    </row>
    <row r="28" spans="1:11" s="4" customFormat="1" x14ac:dyDescent="0.25">
      <c r="A28" s="153"/>
      <c r="B28" s="155"/>
      <c r="C28" s="99"/>
      <c r="D28" s="86"/>
      <c r="E28" s="86"/>
      <c r="F28" s="98"/>
      <c r="G28" s="98"/>
      <c r="H28" s="98"/>
      <c r="I28" s="66"/>
      <c r="J28" s="66"/>
      <c r="K28" s="193"/>
    </row>
    <row r="29" spans="1:11" s="4" customFormat="1" x14ac:dyDescent="0.25">
      <c r="A29" s="153"/>
      <c r="B29" s="155"/>
      <c r="C29" s="99"/>
      <c r="D29" s="98"/>
      <c r="E29" s="98"/>
      <c r="F29" s="98"/>
      <c r="G29" s="98"/>
      <c r="H29" s="98"/>
      <c r="I29" s="66"/>
      <c r="J29" s="66"/>
      <c r="K29" s="193"/>
    </row>
    <row r="30" spans="1:11" s="4" customFormat="1" ht="82.5" customHeight="1" x14ac:dyDescent="0.25">
      <c r="A30" s="154"/>
      <c r="B30" s="155"/>
      <c r="C30" s="99"/>
      <c r="D30" s="98"/>
      <c r="E30" s="98"/>
      <c r="F30" s="98"/>
      <c r="G30" s="98"/>
      <c r="H30" s="98"/>
      <c r="I30" s="66"/>
      <c r="J30" s="66"/>
      <c r="K30" s="194"/>
    </row>
    <row r="31" spans="1:11" ht="16.5" customHeight="1" x14ac:dyDescent="0.25">
      <c r="A31" s="165"/>
      <c r="B31" s="155"/>
      <c r="C31" s="15"/>
      <c r="D31" s="86"/>
      <c r="E31" s="86"/>
      <c r="F31" s="86"/>
      <c r="G31" s="86"/>
      <c r="H31" s="86"/>
      <c r="I31" s="66"/>
      <c r="J31" s="66"/>
      <c r="K31" s="169"/>
    </row>
    <row r="32" spans="1:11" s="4" customFormat="1" ht="27" customHeight="1" x14ac:dyDescent="0.25">
      <c r="A32" s="165"/>
      <c r="B32" s="155"/>
      <c r="C32" s="21"/>
      <c r="D32" s="98"/>
      <c r="E32" s="98"/>
      <c r="F32" s="98"/>
      <c r="G32" s="98"/>
      <c r="H32" s="86"/>
      <c r="I32" s="66"/>
      <c r="J32" s="66"/>
      <c r="K32" s="170"/>
    </row>
    <row r="33" spans="1:11" s="4" customFormat="1" ht="27" customHeight="1" x14ac:dyDescent="0.25">
      <c r="A33" s="165"/>
      <c r="B33" s="155"/>
      <c r="C33" s="21"/>
      <c r="D33" s="86"/>
      <c r="E33" s="86"/>
      <c r="F33" s="86"/>
      <c r="G33" s="86"/>
      <c r="H33" s="86"/>
      <c r="I33" s="66"/>
      <c r="J33" s="66"/>
      <c r="K33" s="170"/>
    </row>
    <row r="34" spans="1:11" s="4" customFormat="1" ht="40.5" customHeight="1" x14ac:dyDescent="0.25">
      <c r="A34" s="165"/>
      <c r="B34" s="155"/>
      <c r="C34" s="21"/>
      <c r="D34" s="86"/>
      <c r="E34" s="86"/>
      <c r="F34" s="86"/>
      <c r="G34" s="86"/>
      <c r="H34" s="86"/>
      <c r="I34" s="66"/>
      <c r="J34" s="66"/>
      <c r="K34" s="170"/>
    </row>
    <row r="35" spans="1:11" s="4" customFormat="1" x14ac:dyDescent="0.25">
      <c r="A35" s="165"/>
      <c r="B35" s="155"/>
      <c r="C35" s="21"/>
      <c r="D35" s="97"/>
      <c r="E35" s="97"/>
      <c r="F35" s="97"/>
      <c r="G35" s="98"/>
      <c r="H35" s="98"/>
      <c r="I35" s="66"/>
      <c r="J35" s="66"/>
      <c r="K35" s="170"/>
    </row>
    <row r="36" spans="1:11" s="4" customFormat="1" ht="44.25" customHeight="1" x14ac:dyDescent="0.25">
      <c r="A36" s="165"/>
      <c r="B36" s="155"/>
      <c r="C36" s="21"/>
      <c r="D36" s="97"/>
      <c r="E36" s="97"/>
      <c r="F36" s="97"/>
      <c r="G36" s="98"/>
      <c r="H36" s="86"/>
      <c r="I36" s="66"/>
      <c r="J36" s="66"/>
      <c r="K36" s="171"/>
    </row>
    <row r="37" spans="1:11" ht="18.75" customHeight="1" x14ac:dyDescent="0.25">
      <c r="A37" s="165"/>
      <c r="B37" s="155"/>
      <c r="C37" s="15"/>
      <c r="D37" s="98"/>
      <c r="E37" s="98"/>
      <c r="F37" s="98"/>
      <c r="G37" s="98"/>
      <c r="H37" s="98"/>
      <c r="I37" s="66"/>
      <c r="J37" s="66"/>
      <c r="K37" s="175"/>
    </row>
    <row r="38" spans="1:11" s="4" customFormat="1" ht="29.25" customHeight="1" x14ac:dyDescent="0.25">
      <c r="A38" s="165"/>
      <c r="B38" s="155"/>
      <c r="C38" s="21"/>
      <c r="D38" s="98"/>
      <c r="E38" s="98"/>
      <c r="F38" s="98"/>
      <c r="G38" s="98"/>
      <c r="H38" s="98"/>
      <c r="I38" s="66"/>
      <c r="J38" s="66"/>
      <c r="K38" s="175"/>
    </row>
    <row r="39" spans="1:11" s="4" customFormat="1" ht="29.25" customHeight="1" x14ac:dyDescent="0.25">
      <c r="A39" s="165"/>
      <c r="B39" s="155"/>
      <c r="C39" s="21"/>
      <c r="D39" s="98"/>
      <c r="E39" s="98"/>
      <c r="F39" s="98"/>
      <c r="G39" s="98"/>
      <c r="H39" s="98"/>
      <c r="I39" s="66"/>
      <c r="J39" s="66"/>
      <c r="K39" s="175"/>
    </row>
    <row r="40" spans="1:11" s="4" customFormat="1" ht="44.25" customHeight="1" x14ac:dyDescent="0.25">
      <c r="A40" s="165"/>
      <c r="B40" s="155"/>
      <c r="C40" s="21"/>
      <c r="D40" s="98"/>
      <c r="E40" s="98"/>
      <c r="F40" s="98"/>
      <c r="G40" s="98"/>
      <c r="H40" s="98"/>
      <c r="I40" s="66"/>
      <c r="J40" s="66"/>
      <c r="K40" s="175"/>
    </row>
    <row r="41" spans="1:11" s="4" customFormat="1" ht="9.75" customHeight="1" x14ac:dyDescent="0.25">
      <c r="A41" s="165"/>
      <c r="B41" s="155"/>
      <c r="C41" s="21"/>
      <c r="D41" s="97"/>
      <c r="E41" s="97"/>
      <c r="F41" s="97"/>
      <c r="G41" s="98"/>
      <c r="H41" s="98"/>
      <c r="I41" s="66"/>
      <c r="J41" s="66"/>
      <c r="K41" s="175"/>
    </row>
    <row r="42" spans="1:11" s="4" customFormat="1" ht="36.75" customHeight="1" x14ac:dyDescent="0.25">
      <c r="A42" s="165"/>
      <c r="B42" s="155"/>
      <c r="C42" s="21"/>
      <c r="D42" s="97"/>
      <c r="E42" s="97"/>
      <c r="F42" s="97"/>
      <c r="G42" s="98"/>
      <c r="H42" s="98"/>
      <c r="I42" s="66"/>
      <c r="J42" s="66"/>
      <c r="K42" s="175"/>
    </row>
    <row r="43" spans="1:11" ht="15" customHeight="1" x14ac:dyDescent="0.25">
      <c r="A43" s="165"/>
      <c r="B43" s="149"/>
      <c r="C43" s="15"/>
      <c r="D43" s="98"/>
      <c r="E43" s="90"/>
      <c r="F43" s="98"/>
      <c r="G43" s="98"/>
      <c r="H43" s="98"/>
      <c r="I43" s="66"/>
      <c r="J43" s="66"/>
      <c r="K43" s="169"/>
    </row>
    <row r="44" spans="1:11" s="41" customFormat="1" x14ac:dyDescent="0.25">
      <c r="A44" s="165"/>
      <c r="B44" s="150"/>
      <c r="C44" s="31"/>
      <c r="D44" s="98"/>
      <c r="E44" s="98"/>
      <c r="F44" s="98"/>
      <c r="G44" s="98"/>
      <c r="H44" s="98"/>
      <c r="I44" s="66"/>
      <c r="J44" s="66"/>
      <c r="K44" s="188"/>
    </row>
    <row r="45" spans="1:11" s="41" customFormat="1" x14ac:dyDescent="0.25">
      <c r="A45" s="165"/>
      <c r="B45" s="150"/>
      <c r="C45" s="31"/>
      <c r="D45" s="98"/>
      <c r="E45" s="98"/>
      <c r="F45" s="98"/>
      <c r="G45" s="98"/>
      <c r="H45" s="98"/>
      <c r="I45" s="66"/>
      <c r="J45" s="66"/>
      <c r="K45" s="188"/>
    </row>
    <row r="46" spans="1:11" s="41" customFormat="1" ht="36.75" customHeight="1" x14ac:dyDescent="0.25">
      <c r="A46" s="165"/>
      <c r="B46" s="150"/>
      <c r="C46" s="30"/>
      <c r="D46" s="98"/>
      <c r="E46" s="98"/>
      <c r="F46" s="98"/>
      <c r="G46" s="98"/>
      <c r="H46" s="98"/>
      <c r="I46" s="66"/>
      <c r="J46" s="66"/>
      <c r="K46" s="188"/>
    </row>
    <row r="47" spans="1:11" s="41" customFormat="1" x14ac:dyDescent="0.25">
      <c r="A47" s="165"/>
      <c r="B47" s="150"/>
      <c r="C47" s="1"/>
      <c r="D47" s="98"/>
      <c r="E47" s="98"/>
      <c r="F47" s="98"/>
      <c r="G47" s="98"/>
      <c r="H47" s="98"/>
      <c r="I47" s="66"/>
      <c r="J47" s="66"/>
      <c r="K47" s="188"/>
    </row>
    <row r="48" spans="1:11" s="41" customFormat="1" ht="27.75" customHeight="1" x14ac:dyDescent="0.25">
      <c r="A48" s="165"/>
      <c r="B48" s="151"/>
      <c r="C48" s="21"/>
      <c r="D48" s="98"/>
      <c r="E48" s="86"/>
      <c r="F48" s="98"/>
      <c r="G48" s="98"/>
      <c r="H48" s="98"/>
      <c r="I48" s="66"/>
      <c r="J48" s="66"/>
      <c r="K48" s="189"/>
    </row>
    <row r="49" spans="1:11" s="41" customFormat="1" ht="15" customHeight="1" x14ac:dyDescent="0.25">
      <c r="A49" s="156"/>
      <c r="B49" s="155"/>
      <c r="C49" s="15"/>
      <c r="D49" s="86"/>
      <c r="E49" s="86"/>
      <c r="F49" s="86"/>
      <c r="G49" s="86"/>
      <c r="H49" s="86"/>
      <c r="I49" s="66"/>
      <c r="J49" s="66"/>
      <c r="K49" s="169"/>
    </row>
    <row r="50" spans="1:11" s="41" customFormat="1" x14ac:dyDescent="0.25">
      <c r="A50" s="157"/>
      <c r="B50" s="155"/>
      <c r="C50" s="1"/>
      <c r="D50" s="98"/>
      <c r="E50" s="98"/>
      <c r="F50" s="98"/>
      <c r="G50" s="98"/>
      <c r="H50" s="86"/>
      <c r="I50" s="66"/>
      <c r="J50" s="66"/>
      <c r="K50" s="170"/>
    </row>
    <row r="51" spans="1:11" s="41" customFormat="1" x14ac:dyDescent="0.25">
      <c r="A51" s="157"/>
      <c r="B51" s="155"/>
      <c r="C51" s="1"/>
      <c r="D51" s="98"/>
      <c r="E51" s="98"/>
      <c r="F51" s="98"/>
      <c r="G51" s="98"/>
      <c r="H51" s="86"/>
      <c r="I51" s="66"/>
      <c r="J51" s="66"/>
      <c r="K51" s="170"/>
    </row>
    <row r="52" spans="1:11" s="41" customFormat="1" x14ac:dyDescent="0.25">
      <c r="A52" s="157"/>
      <c r="B52" s="155"/>
      <c r="C52" s="1"/>
      <c r="D52" s="86"/>
      <c r="E52" s="86"/>
      <c r="F52" s="86"/>
      <c r="G52" s="86"/>
      <c r="H52" s="86"/>
      <c r="I52" s="66"/>
      <c r="J52" s="66"/>
      <c r="K52" s="198"/>
    </row>
    <row r="53" spans="1:11" s="41" customFormat="1" ht="11.25" customHeight="1" x14ac:dyDescent="0.25">
      <c r="A53" s="157"/>
      <c r="B53" s="155"/>
      <c r="C53" s="1"/>
      <c r="D53" s="91"/>
      <c r="E53" s="91"/>
      <c r="F53" s="98"/>
      <c r="G53" s="98"/>
      <c r="H53" s="98"/>
      <c r="I53" s="66"/>
      <c r="J53" s="66"/>
      <c r="K53" s="170"/>
    </row>
    <row r="54" spans="1:11" s="41" customFormat="1" ht="34.5" customHeight="1" x14ac:dyDescent="0.25">
      <c r="A54" s="158"/>
      <c r="B54" s="155"/>
      <c r="C54" s="21"/>
      <c r="D54" s="98"/>
      <c r="E54" s="98"/>
      <c r="F54" s="98"/>
      <c r="G54" s="98"/>
      <c r="H54" s="98"/>
      <c r="I54" s="66"/>
      <c r="J54" s="66"/>
      <c r="K54" s="171"/>
    </row>
    <row r="55" spans="1:11" s="41" customFormat="1" ht="15" customHeight="1" x14ac:dyDescent="0.25">
      <c r="A55" s="156"/>
      <c r="B55" s="166"/>
      <c r="C55" s="15"/>
      <c r="D55" s="98"/>
      <c r="E55" s="86"/>
      <c r="F55" s="86"/>
      <c r="G55" s="86"/>
      <c r="H55" s="98"/>
      <c r="I55" s="66"/>
      <c r="J55" s="66"/>
      <c r="K55" s="175"/>
    </row>
    <row r="56" spans="1:11" s="41" customFormat="1" x14ac:dyDescent="0.25">
      <c r="A56" s="157"/>
      <c r="B56" s="167"/>
      <c r="C56" s="1"/>
      <c r="D56" s="97"/>
      <c r="E56" s="86"/>
      <c r="F56" s="86"/>
      <c r="G56" s="87"/>
      <c r="H56" s="98"/>
      <c r="I56" s="66"/>
      <c r="J56" s="66"/>
      <c r="K56" s="175"/>
    </row>
    <row r="57" spans="1:11" s="41" customFormat="1" x14ac:dyDescent="0.25">
      <c r="A57" s="157"/>
      <c r="B57" s="167"/>
      <c r="C57" s="1"/>
      <c r="D57" s="97"/>
      <c r="E57" s="86"/>
      <c r="F57" s="86"/>
      <c r="G57" s="87"/>
      <c r="H57" s="98"/>
      <c r="I57" s="66"/>
      <c r="J57" s="66"/>
      <c r="K57" s="175"/>
    </row>
    <row r="58" spans="1:11" s="41" customFormat="1" x14ac:dyDescent="0.25">
      <c r="A58" s="157"/>
      <c r="B58" s="167"/>
      <c r="C58" s="1"/>
      <c r="D58" s="97"/>
      <c r="E58" s="86"/>
      <c r="F58" s="86"/>
      <c r="G58" s="87"/>
      <c r="H58" s="98"/>
      <c r="I58" s="66"/>
      <c r="J58" s="66"/>
      <c r="K58" s="175"/>
    </row>
    <row r="59" spans="1:11" s="41" customFormat="1" x14ac:dyDescent="0.25">
      <c r="A59" s="157"/>
      <c r="B59" s="167"/>
      <c r="C59" s="1"/>
      <c r="D59" s="97"/>
      <c r="E59" s="86"/>
      <c r="F59" s="86"/>
      <c r="G59" s="87"/>
      <c r="H59" s="98"/>
      <c r="I59" s="66"/>
      <c r="J59" s="66"/>
      <c r="K59" s="175"/>
    </row>
    <row r="60" spans="1:11" s="41" customFormat="1" ht="26.25" customHeight="1" x14ac:dyDescent="0.25">
      <c r="A60" s="158"/>
      <c r="B60" s="168"/>
      <c r="C60" s="21"/>
      <c r="D60" s="97"/>
      <c r="E60" s="86"/>
      <c r="F60" s="86"/>
      <c r="G60" s="87"/>
      <c r="H60" s="98"/>
      <c r="I60" s="66"/>
      <c r="J60" s="66"/>
      <c r="K60" s="175"/>
    </row>
    <row r="61" spans="1:11" s="41" customFormat="1" ht="15" customHeight="1" x14ac:dyDescent="0.25">
      <c r="A61" s="156"/>
      <c r="B61" s="166"/>
      <c r="C61" s="15"/>
      <c r="D61" s="86"/>
      <c r="E61" s="86"/>
      <c r="F61" s="86"/>
      <c r="G61" s="86"/>
      <c r="H61" s="86"/>
      <c r="I61" s="66"/>
      <c r="J61" s="66"/>
      <c r="K61" s="169"/>
    </row>
    <row r="62" spans="1:11" s="41" customFormat="1" x14ac:dyDescent="0.25">
      <c r="A62" s="157"/>
      <c r="B62" s="167"/>
      <c r="C62" s="1"/>
      <c r="D62" s="87"/>
      <c r="E62" s="87"/>
      <c r="F62" s="87"/>
      <c r="G62" s="87"/>
      <c r="H62" s="87"/>
      <c r="I62" s="66"/>
      <c r="J62" s="66"/>
      <c r="K62" s="170"/>
    </row>
    <row r="63" spans="1:11" s="41" customFormat="1" x14ac:dyDescent="0.25">
      <c r="A63" s="157"/>
      <c r="B63" s="167"/>
      <c r="C63" s="1"/>
      <c r="D63" s="87"/>
      <c r="E63" s="87"/>
      <c r="F63" s="87"/>
      <c r="G63" s="87"/>
      <c r="H63" s="87"/>
      <c r="I63" s="66"/>
      <c r="J63" s="66"/>
      <c r="K63" s="170"/>
    </row>
    <row r="64" spans="1:11" s="41" customFormat="1" x14ac:dyDescent="0.25">
      <c r="A64" s="157"/>
      <c r="B64" s="167"/>
      <c r="C64" s="1"/>
      <c r="D64" s="97"/>
      <c r="E64" s="101"/>
      <c r="F64" s="101"/>
      <c r="G64" s="101"/>
      <c r="H64" s="101"/>
      <c r="I64" s="66"/>
      <c r="J64" s="66"/>
      <c r="K64" s="170"/>
    </row>
    <row r="65" spans="1:11" s="41" customFormat="1" ht="24.75" customHeight="1" x14ac:dyDescent="0.25">
      <c r="A65" s="158"/>
      <c r="B65" s="168"/>
      <c r="C65" s="50"/>
      <c r="D65" s="88"/>
      <c r="E65" s="88"/>
      <c r="F65" s="88"/>
      <c r="G65" s="88"/>
      <c r="H65" s="88"/>
      <c r="I65" s="66"/>
      <c r="J65" s="66"/>
      <c r="K65" s="171"/>
    </row>
    <row r="66" spans="1:11" s="41" customFormat="1" x14ac:dyDescent="0.25">
      <c r="A66" s="156"/>
      <c r="B66" s="166"/>
      <c r="C66" s="15"/>
      <c r="D66" s="98"/>
      <c r="E66" s="98"/>
      <c r="F66" s="98"/>
      <c r="G66" s="86"/>
      <c r="H66" s="86"/>
      <c r="I66" s="66"/>
      <c r="J66" s="66"/>
      <c r="K66" s="169"/>
    </row>
    <row r="67" spans="1:11" s="41" customFormat="1" ht="15" customHeight="1" x14ac:dyDescent="0.25">
      <c r="A67" s="157"/>
      <c r="B67" s="167"/>
      <c r="C67" s="1"/>
      <c r="D67" s="97"/>
      <c r="E67" s="98"/>
      <c r="F67" s="97"/>
      <c r="G67" s="97"/>
      <c r="H67" s="86"/>
      <c r="I67" s="66"/>
      <c r="J67" s="66"/>
      <c r="K67" s="170"/>
    </row>
    <row r="68" spans="1:11" s="41" customFormat="1" x14ac:dyDescent="0.25">
      <c r="A68" s="157"/>
      <c r="B68" s="167"/>
      <c r="C68" s="1"/>
      <c r="D68" s="97"/>
      <c r="E68" s="98"/>
      <c r="F68" s="97"/>
      <c r="G68" s="97"/>
      <c r="H68" s="86"/>
      <c r="I68" s="66"/>
      <c r="J68" s="66"/>
      <c r="K68" s="170"/>
    </row>
    <row r="69" spans="1:11" s="41" customFormat="1" x14ac:dyDescent="0.25">
      <c r="A69" s="157"/>
      <c r="B69" s="167"/>
      <c r="C69" s="1"/>
      <c r="D69" s="97"/>
      <c r="E69" s="98"/>
      <c r="F69" s="97"/>
      <c r="G69" s="87"/>
      <c r="H69" s="86"/>
      <c r="I69" s="66"/>
      <c r="J69" s="66"/>
      <c r="K69" s="170"/>
    </row>
    <row r="70" spans="1:11" s="41" customFormat="1" x14ac:dyDescent="0.25">
      <c r="A70" s="157"/>
      <c r="B70" s="167"/>
      <c r="C70" s="1"/>
      <c r="D70" s="97"/>
      <c r="E70" s="98"/>
      <c r="F70" s="97"/>
      <c r="G70" s="97"/>
      <c r="H70" s="98"/>
      <c r="I70" s="66"/>
      <c r="J70" s="66"/>
      <c r="K70" s="170"/>
    </row>
    <row r="71" spans="1:11" s="41" customFormat="1" ht="24.75" customHeight="1" x14ac:dyDescent="0.25">
      <c r="A71" s="158"/>
      <c r="B71" s="168"/>
      <c r="C71" s="21"/>
      <c r="D71" s="97"/>
      <c r="E71" s="98"/>
      <c r="F71" s="97"/>
      <c r="G71" s="97"/>
      <c r="H71" s="86"/>
      <c r="I71" s="66"/>
      <c r="J71" s="66"/>
      <c r="K71" s="171"/>
    </row>
    <row r="72" spans="1:11" s="41" customFormat="1" ht="25.5" customHeight="1" x14ac:dyDescent="0.25">
      <c r="A72" s="156"/>
      <c r="B72" s="166"/>
      <c r="C72" s="15"/>
      <c r="D72" s="98"/>
      <c r="E72" s="98"/>
      <c r="F72" s="98"/>
      <c r="G72" s="86"/>
      <c r="H72" s="86"/>
      <c r="I72" s="66"/>
      <c r="J72" s="66"/>
      <c r="K72" s="169"/>
    </row>
    <row r="73" spans="1:11" s="41" customFormat="1" ht="15" customHeight="1" x14ac:dyDescent="0.25">
      <c r="A73" s="157"/>
      <c r="B73" s="167"/>
      <c r="C73" s="1"/>
      <c r="D73" s="97"/>
      <c r="E73" s="98"/>
      <c r="F73" s="97"/>
      <c r="G73" s="97"/>
      <c r="H73" s="86"/>
      <c r="I73" s="66"/>
      <c r="J73" s="66"/>
      <c r="K73" s="170"/>
    </row>
    <row r="74" spans="1:11" s="41" customFormat="1" x14ac:dyDescent="0.25">
      <c r="A74" s="157"/>
      <c r="B74" s="167"/>
      <c r="C74" s="1"/>
      <c r="D74" s="97"/>
      <c r="E74" s="98"/>
      <c r="F74" s="97"/>
      <c r="G74" s="97"/>
      <c r="H74" s="86"/>
      <c r="I74" s="66"/>
      <c r="J74" s="66"/>
      <c r="K74" s="170"/>
    </row>
    <row r="75" spans="1:11" s="41" customFormat="1" x14ac:dyDescent="0.25">
      <c r="A75" s="157"/>
      <c r="B75" s="167"/>
      <c r="C75" s="1"/>
      <c r="D75" s="97"/>
      <c r="E75" s="98"/>
      <c r="F75" s="97"/>
      <c r="G75" s="87"/>
      <c r="H75" s="86"/>
      <c r="I75" s="66"/>
      <c r="J75" s="66"/>
      <c r="K75" s="170"/>
    </row>
    <row r="76" spans="1:11" s="41" customFormat="1" x14ac:dyDescent="0.25">
      <c r="A76" s="157"/>
      <c r="B76" s="167"/>
      <c r="C76" s="1"/>
      <c r="D76" s="97"/>
      <c r="E76" s="98"/>
      <c r="F76" s="97"/>
      <c r="G76" s="97"/>
      <c r="H76" s="98"/>
      <c r="I76" s="66"/>
      <c r="J76" s="66"/>
      <c r="K76" s="170"/>
    </row>
    <row r="77" spans="1:11" s="41" customFormat="1" ht="26.25" customHeight="1" x14ac:dyDescent="0.25">
      <c r="A77" s="158"/>
      <c r="B77" s="168"/>
      <c r="C77" s="21"/>
      <c r="D77" s="97"/>
      <c r="E77" s="98"/>
      <c r="F77" s="97"/>
      <c r="G77" s="97"/>
      <c r="H77" s="86"/>
      <c r="I77" s="66"/>
      <c r="J77" s="66"/>
      <c r="K77" s="171"/>
    </row>
    <row r="78" spans="1:11" s="41" customFormat="1" ht="22.5" customHeight="1" x14ac:dyDescent="0.25">
      <c r="A78" s="156"/>
      <c r="B78" s="166"/>
      <c r="C78" s="15"/>
      <c r="D78" s="86"/>
      <c r="E78" s="86"/>
      <c r="F78" s="86"/>
      <c r="G78" s="86"/>
      <c r="H78" s="86"/>
      <c r="I78" s="66"/>
      <c r="J78" s="66"/>
      <c r="K78" s="199"/>
    </row>
    <row r="79" spans="1:11" s="41" customFormat="1" ht="15" customHeight="1" x14ac:dyDescent="0.25">
      <c r="A79" s="157"/>
      <c r="B79" s="167"/>
      <c r="C79" s="1"/>
      <c r="D79" s="97"/>
      <c r="E79" s="103"/>
      <c r="F79" s="103"/>
      <c r="G79" s="103"/>
      <c r="H79" s="103"/>
      <c r="I79" s="66"/>
      <c r="J79" s="66"/>
      <c r="K79" s="200"/>
    </row>
    <row r="80" spans="1:11" s="41" customFormat="1" x14ac:dyDescent="0.25">
      <c r="A80" s="157"/>
      <c r="B80" s="167"/>
      <c r="C80" s="21"/>
      <c r="D80" s="87"/>
      <c r="E80" s="87"/>
      <c r="F80" s="87"/>
      <c r="G80" s="87"/>
      <c r="H80" s="87"/>
      <c r="I80" s="66"/>
      <c r="J80" s="66"/>
      <c r="K80" s="200"/>
    </row>
    <row r="81" spans="1:11" s="41" customFormat="1" x14ac:dyDescent="0.25">
      <c r="A81" s="157"/>
      <c r="B81" s="167"/>
      <c r="C81" s="1"/>
      <c r="D81" s="97"/>
      <c r="E81" s="103"/>
      <c r="F81" s="103"/>
      <c r="G81" s="103"/>
      <c r="H81" s="103"/>
      <c r="I81" s="66"/>
      <c r="J81" s="66"/>
      <c r="K81" s="200"/>
    </row>
    <row r="82" spans="1:11" s="41" customFormat="1" x14ac:dyDescent="0.25">
      <c r="A82" s="157"/>
      <c r="B82" s="167"/>
      <c r="C82" s="1"/>
      <c r="D82" s="97"/>
      <c r="E82" s="103"/>
      <c r="F82" s="103"/>
      <c r="G82" s="103"/>
      <c r="H82" s="103"/>
      <c r="I82" s="66"/>
      <c r="J82" s="66"/>
      <c r="K82" s="200"/>
    </row>
    <row r="83" spans="1:11" s="41" customFormat="1" ht="26.25" customHeight="1" x14ac:dyDescent="0.25">
      <c r="A83" s="158"/>
      <c r="B83" s="168"/>
      <c r="C83" s="21"/>
      <c r="D83" s="97"/>
      <c r="E83" s="103"/>
      <c r="F83" s="103"/>
      <c r="G83" s="103"/>
      <c r="H83" s="103"/>
      <c r="I83" s="66"/>
      <c r="J83" s="66"/>
      <c r="K83" s="201"/>
    </row>
    <row r="84" spans="1:11" s="41" customFormat="1" ht="20.25" customHeight="1" x14ac:dyDescent="0.25">
      <c r="A84" s="156"/>
      <c r="B84" s="180"/>
      <c r="C84" s="102"/>
      <c r="D84" s="98"/>
      <c r="E84" s="86"/>
      <c r="F84" s="86"/>
      <c r="G84" s="86"/>
      <c r="H84" s="86"/>
      <c r="I84" s="66"/>
      <c r="J84" s="66"/>
      <c r="K84" s="19"/>
    </row>
    <row r="85" spans="1:11" x14ac:dyDescent="0.25">
      <c r="A85" s="157"/>
      <c r="B85" s="181"/>
      <c r="C85" s="21"/>
      <c r="D85" s="98"/>
      <c r="E85" s="98"/>
      <c r="F85" s="104"/>
      <c r="G85" s="104"/>
      <c r="H85" s="104"/>
      <c r="I85" s="66"/>
      <c r="J85" s="66"/>
      <c r="K85" s="4"/>
    </row>
    <row r="86" spans="1:11" s="4" customFormat="1" x14ac:dyDescent="0.25">
      <c r="A86" s="157"/>
      <c r="B86" s="181"/>
      <c r="C86" s="21"/>
      <c r="D86" s="98"/>
      <c r="E86" s="98"/>
      <c r="F86" s="104"/>
      <c r="G86" s="104"/>
      <c r="H86" s="104"/>
      <c r="I86" s="66"/>
      <c r="J86" s="66"/>
    </row>
    <row r="87" spans="1:11" s="4" customFormat="1" x14ac:dyDescent="0.25">
      <c r="A87" s="157"/>
      <c r="B87" s="181"/>
      <c r="C87" s="21"/>
      <c r="D87" s="98"/>
      <c r="E87" s="86"/>
      <c r="F87" s="86"/>
      <c r="G87" s="86"/>
      <c r="H87" s="86"/>
      <c r="I87" s="66"/>
      <c r="J87" s="66"/>
    </row>
    <row r="88" spans="1:11" s="4" customFormat="1" x14ac:dyDescent="0.25">
      <c r="A88" s="157"/>
      <c r="B88" s="181"/>
      <c r="C88" s="21"/>
      <c r="D88" s="98"/>
      <c r="E88" s="98"/>
      <c r="F88" s="104"/>
      <c r="G88" s="104"/>
      <c r="H88" s="104"/>
      <c r="I88" s="66"/>
      <c r="J88" s="66"/>
    </row>
    <row r="89" spans="1:11" s="4" customFormat="1" x14ac:dyDescent="0.25">
      <c r="A89" s="158"/>
      <c r="B89" s="182"/>
      <c r="C89" s="21"/>
      <c r="D89" s="98"/>
      <c r="E89" s="98"/>
      <c r="F89" s="104"/>
      <c r="G89" s="104"/>
      <c r="H89" s="104"/>
      <c r="I89" s="66"/>
      <c r="J89" s="66"/>
    </row>
    <row r="90" spans="1:11" s="4" customFormat="1" x14ac:dyDescent="0.25">
      <c r="A90" s="156"/>
      <c r="B90" s="152"/>
      <c r="C90" s="15"/>
      <c r="D90" s="86"/>
      <c r="E90" s="86"/>
      <c r="F90" s="86"/>
      <c r="G90" s="86"/>
      <c r="H90" s="86"/>
      <c r="I90" s="66"/>
      <c r="J90" s="66"/>
      <c r="K90" s="19"/>
    </row>
    <row r="91" spans="1:11" ht="15" customHeight="1" x14ac:dyDescent="0.25">
      <c r="A91" s="157"/>
      <c r="B91" s="153"/>
      <c r="C91" s="21"/>
      <c r="D91" s="86"/>
      <c r="E91" s="86"/>
      <c r="F91" s="86"/>
      <c r="G91" s="98"/>
      <c r="H91" s="86"/>
      <c r="I91" s="66"/>
      <c r="J91" s="66"/>
      <c r="K91" s="4"/>
    </row>
    <row r="92" spans="1:11" ht="15" customHeight="1" x14ac:dyDescent="0.25">
      <c r="A92" s="157"/>
      <c r="B92" s="153"/>
      <c r="C92" s="21"/>
      <c r="D92" s="86"/>
      <c r="E92" s="86"/>
      <c r="F92" s="86"/>
      <c r="G92" s="98"/>
      <c r="H92" s="86"/>
      <c r="I92" s="66"/>
      <c r="J92" s="66"/>
      <c r="K92" s="4"/>
    </row>
    <row r="93" spans="1:11" ht="24" customHeight="1" x14ac:dyDescent="0.25">
      <c r="A93" s="157"/>
      <c r="B93" s="153"/>
      <c r="C93" s="21"/>
      <c r="D93" s="86"/>
      <c r="E93" s="86"/>
      <c r="F93" s="86"/>
      <c r="G93" s="98"/>
      <c r="H93" s="86"/>
      <c r="I93" s="66"/>
      <c r="J93" s="66"/>
      <c r="K93" s="4"/>
    </row>
    <row r="94" spans="1:11" x14ac:dyDescent="0.25">
      <c r="A94" s="157"/>
      <c r="B94" s="153"/>
      <c r="C94" s="21"/>
      <c r="D94" s="86"/>
      <c r="E94" s="86"/>
      <c r="F94" s="86"/>
      <c r="G94" s="98"/>
      <c r="H94" s="86"/>
      <c r="I94" s="66"/>
      <c r="J94" s="66"/>
      <c r="K94" s="4"/>
    </row>
    <row r="95" spans="1:11" x14ac:dyDescent="0.25">
      <c r="A95" s="158"/>
      <c r="B95" s="154"/>
      <c r="C95" s="21"/>
      <c r="D95" s="86"/>
      <c r="E95" s="86"/>
      <c r="F95" s="86"/>
      <c r="G95" s="98"/>
      <c r="H95" s="86"/>
      <c r="I95" s="66"/>
      <c r="J95" s="66"/>
      <c r="K95" s="4"/>
    </row>
    <row r="96" spans="1:11" x14ac:dyDescent="0.25">
      <c r="B96" s="197"/>
      <c r="C96" s="100"/>
      <c r="D96" s="100"/>
      <c r="E96" s="100"/>
      <c r="F96" s="100"/>
      <c r="G96" s="100"/>
      <c r="H96" s="100"/>
      <c r="I96" s="100"/>
      <c r="J96" s="19"/>
      <c r="K96" s="100"/>
    </row>
    <row r="97" spans="2:11" x14ac:dyDescent="0.25">
      <c r="B97" s="197"/>
      <c r="C97" s="195" t="s">
        <v>25</v>
      </c>
      <c r="D97" s="195"/>
      <c r="E97" s="195"/>
      <c r="F97" s="195"/>
      <c r="G97" s="100"/>
      <c r="H97" s="100"/>
      <c r="I97" s="100"/>
      <c r="J97" s="100"/>
    </row>
    <row r="98" spans="2:11" x14ac:dyDescent="0.25">
      <c r="C98" s="196"/>
      <c r="D98" s="196"/>
      <c r="E98" s="196"/>
      <c r="F98" s="196"/>
      <c r="G98" s="100"/>
      <c r="H98" s="100"/>
      <c r="I98" s="100"/>
      <c r="J98" s="100"/>
    </row>
    <row r="99" spans="2:11" x14ac:dyDescent="0.25">
      <c r="C99" s="196"/>
      <c r="D99" s="196"/>
      <c r="E99" s="196"/>
      <c r="F99" s="196"/>
      <c r="G99" s="100"/>
      <c r="H99" s="100"/>
      <c r="I99" s="100"/>
      <c r="J99" s="100"/>
      <c r="K99" s="186" t="s">
        <v>23</v>
      </c>
    </row>
    <row r="100" spans="2:11" x14ac:dyDescent="0.25">
      <c r="C100" s="196"/>
      <c r="D100" s="196"/>
      <c r="E100" s="196"/>
      <c r="F100" s="196"/>
      <c r="G100" s="100"/>
      <c r="H100" s="100"/>
      <c r="I100" s="100"/>
      <c r="J100" s="100"/>
      <c r="K100" s="186"/>
    </row>
    <row r="101" spans="2:11" x14ac:dyDescent="0.25">
      <c r="C101" s="196"/>
      <c r="D101" s="196"/>
      <c r="E101" s="196"/>
      <c r="F101" s="196"/>
      <c r="G101" s="100"/>
      <c r="H101" s="100"/>
      <c r="I101" s="100"/>
      <c r="J101" s="100"/>
      <c r="K101" s="186"/>
    </row>
    <row r="102" spans="2:11" x14ac:dyDescent="0.25">
      <c r="C102" s="100"/>
      <c r="D102" s="100"/>
      <c r="E102" s="100"/>
      <c r="F102" s="100"/>
      <c r="G102" s="100"/>
      <c r="H102" s="100"/>
      <c r="I102" s="100"/>
      <c r="J102" s="100"/>
    </row>
  </sheetData>
  <mergeCells count="56">
    <mergeCell ref="A43:A48"/>
    <mergeCell ref="B43:B48"/>
    <mergeCell ref="A37:A42"/>
    <mergeCell ref="B31:B36"/>
    <mergeCell ref="K31:K36"/>
    <mergeCell ref="K43:K48"/>
    <mergeCell ref="B37:B42"/>
    <mergeCell ref="K37:K42"/>
    <mergeCell ref="A31:A36"/>
    <mergeCell ref="K19:K24"/>
    <mergeCell ref="A19:A24"/>
    <mergeCell ref="A25:A30"/>
    <mergeCell ref="B25:B30"/>
    <mergeCell ref="A7:A12"/>
    <mergeCell ref="B7:B12"/>
    <mergeCell ref="K7:K12"/>
    <mergeCell ref="A13:A18"/>
    <mergeCell ref="B13:B18"/>
    <mergeCell ref="K13:K18"/>
    <mergeCell ref="B19:B24"/>
    <mergeCell ref="K25:K30"/>
    <mergeCell ref="A1:K2"/>
    <mergeCell ref="A4:A5"/>
    <mergeCell ref="B4:B5"/>
    <mergeCell ref="C4:C5"/>
    <mergeCell ref="D4:D5"/>
    <mergeCell ref="E4:E5"/>
    <mergeCell ref="F4:H4"/>
    <mergeCell ref="J4:J5"/>
    <mergeCell ref="K4:K5"/>
    <mergeCell ref="I4:I5"/>
    <mergeCell ref="K49:K54"/>
    <mergeCell ref="A61:A65"/>
    <mergeCell ref="B61:B65"/>
    <mergeCell ref="K61:K65"/>
    <mergeCell ref="A49:A54"/>
    <mergeCell ref="B49:B54"/>
    <mergeCell ref="A55:A60"/>
    <mergeCell ref="B55:B60"/>
    <mergeCell ref="K55:K60"/>
    <mergeCell ref="A66:A71"/>
    <mergeCell ref="B66:B71"/>
    <mergeCell ref="K66:K71"/>
    <mergeCell ref="A72:A77"/>
    <mergeCell ref="B72:B77"/>
    <mergeCell ref="K72:K77"/>
    <mergeCell ref="A78:A83"/>
    <mergeCell ref="B78:B83"/>
    <mergeCell ref="K78:K83"/>
    <mergeCell ref="A84:A89"/>
    <mergeCell ref="B84:B89"/>
    <mergeCell ref="A90:A95"/>
    <mergeCell ref="B90:B95"/>
    <mergeCell ref="B96:B97"/>
    <mergeCell ref="C97:F101"/>
    <mergeCell ref="K99:K10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</vt:lpstr>
      <vt:lpstr>2 квартал  (2)</vt:lpstr>
      <vt:lpstr>3квартал  (3)</vt:lpstr>
      <vt:lpstr>4 квартал  (4)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2017-05-15T12:21:37Z</dcterms:modified>
</cp:coreProperties>
</file>