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705" yWindow="60" windowWidth="10440" windowHeight="8775"/>
  </bookViews>
  <sheets>
    <sheet name="Лист3" sheetId="3" r:id="rId1"/>
  </sheets>
  <definedNames>
    <definedName name="_xlnm.Print_Area" localSheetId="0">Лист3!$A$1:$E$193</definedName>
  </definedNames>
  <calcPr calcId="125725"/>
</workbook>
</file>

<file path=xl/calcChain.xml><?xml version="1.0" encoding="utf-8"?>
<calcChain xmlns="http://schemas.openxmlformats.org/spreadsheetml/2006/main">
  <c r="D40" i="3"/>
  <c r="D39"/>
  <c r="D37" s="1"/>
  <c r="D172"/>
  <c r="D167"/>
  <c r="D162"/>
  <c r="D157"/>
  <c r="D152"/>
  <c r="D146"/>
  <c r="D135"/>
  <c r="D129"/>
  <c r="D124"/>
  <c r="D116"/>
  <c r="D84"/>
  <c r="D78"/>
  <c r="D71"/>
  <c r="D70"/>
  <c r="D56"/>
  <c r="D58"/>
  <c r="D57"/>
  <c r="D47"/>
  <c r="D22"/>
  <c r="D182"/>
  <c r="D177"/>
  <c r="D141"/>
  <c r="D38"/>
  <c r="D121"/>
  <c r="D87"/>
  <c r="D33"/>
  <c r="D30"/>
  <c r="D26"/>
  <c r="D18"/>
  <c r="D15"/>
  <c r="D9"/>
</calcChain>
</file>

<file path=xl/sharedStrings.xml><?xml version="1.0" encoding="utf-8"?>
<sst xmlns="http://schemas.openxmlformats.org/spreadsheetml/2006/main" count="397" uniqueCount="337">
  <si>
    <r>
      <t>Ч</t>
    </r>
    <r>
      <rPr>
        <b/>
        <sz val="9"/>
        <rFont val="Times New Roman"/>
        <family val="1"/>
        <charset val="204"/>
      </rPr>
      <t>дн(-1)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году t-1, предшествовавшем отчетному году t;</t>
    </r>
  </si>
  <si>
    <t>педагогических работников - всего {(п 2.3.3.1/п 2.3.3.3)/12}*1000</t>
  </si>
  <si>
    <t>из них учителя {(п 2.3.3.2/п 2.3.3.4)/12}*1000</t>
  </si>
  <si>
    <r>
      <t>Ч</t>
    </r>
    <r>
      <rPr>
        <b/>
        <sz val="9"/>
        <rFont val="Times New Roman"/>
        <family val="1"/>
        <charset val="204"/>
      </rPr>
      <t>веч</t>
    </r>
    <r>
      <rPr>
        <sz val="10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 в отчетном году t;</t>
    </r>
  </si>
  <si>
    <r>
      <t>Ч</t>
    </r>
    <r>
      <rPr>
        <b/>
        <sz val="8"/>
        <rFont val="Times New Roman"/>
        <family val="1"/>
        <charset val="204"/>
      </rPr>
      <t>дн</t>
    </r>
    <r>
      <rPr>
        <b/>
        <sz val="1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</si>
  <si>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дн\бас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бассейны;</t>
    </r>
  </si>
  <si>
    <r>
      <t>ЧУ</t>
    </r>
    <r>
      <rPr>
        <b/>
        <sz val="9"/>
        <rFont val="Times New Roman"/>
        <family val="1"/>
        <charset val="204"/>
      </rPr>
      <t>веч</t>
    </r>
    <r>
      <rPr>
        <sz val="10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численность обучающихся вечерних (сменных) общеобразовательных организаций (включая филиалы).</t>
    </r>
  </si>
  <si>
    <r>
      <t>ЧУ</t>
    </r>
    <r>
      <rPr>
        <b/>
        <sz val="9"/>
        <rFont val="Times New Roman"/>
        <family val="1"/>
        <charset val="204"/>
      </rPr>
      <t>дн</t>
    </r>
    <r>
      <rPr>
        <sz val="9"/>
        <rFont val="Times New Roman"/>
        <family val="1"/>
        <charset val="204"/>
      </rPr>
      <t xml:space="preserve"> -</t>
    </r>
    <r>
      <rPr>
        <i/>
        <sz val="9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организаций);</t>
    </r>
  </si>
  <si>
    <r>
      <t>ЧУ</t>
    </r>
    <r>
      <rPr>
        <b/>
        <sz val="9"/>
        <rFont val="Times New Roman"/>
        <family val="1"/>
        <charset val="204"/>
      </rPr>
      <t>дн\гп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питанием;</t>
    </r>
  </si>
  <si>
    <r>
      <t>ЧУ</t>
    </r>
    <r>
      <rPr>
        <b/>
        <sz val="9"/>
        <rFont val="Times New Roman"/>
        <family val="1"/>
        <charset val="204"/>
      </rPr>
      <t xml:space="preserve">инв\об - </t>
    </r>
    <r>
      <rPr>
        <i/>
        <sz val="11"/>
        <rFont val="Times New Roman"/>
        <family val="1"/>
        <charset val="204"/>
      </rPr>
  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здоровья;</t>
    </r>
  </si>
  <si>
    <r>
      <t>ЧУ</t>
    </r>
    <r>
      <rPr>
        <b/>
        <sz val="9"/>
        <rFont val="Times New Roman"/>
        <family val="1"/>
        <charset val="204"/>
      </rPr>
      <t>овз\об -</t>
    </r>
    <r>
      <rPr>
        <b/>
        <i/>
        <sz val="9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здоровья;</t>
    </r>
  </si>
  <si>
    <r>
      <t>Ч</t>
    </r>
    <r>
      <rPr>
        <b/>
        <sz val="9"/>
        <rFont val="Times New Roman"/>
        <family val="1"/>
        <charset val="204"/>
      </rPr>
      <t xml:space="preserve">дн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</si>
  <si>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ЧС</t>
    </r>
    <r>
      <rPr>
        <b/>
        <sz val="9"/>
        <rFont val="Times New Roman"/>
        <family val="1"/>
        <charset val="204"/>
      </rPr>
      <t>дн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выше;</t>
    </r>
  </si>
  <si>
    <r>
      <t>ЧУ</t>
    </r>
    <r>
      <rPr>
        <b/>
        <sz val="9"/>
        <rFont val="Times New Roman"/>
        <family val="1"/>
        <charset val="204"/>
      </rPr>
      <t xml:space="preserve">дн -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организаций);</t>
    </r>
  </si>
  <si>
    <r>
      <t>ЧК</t>
    </r>
    <r>
      <rPr>
        <sz val="9"/>
        <rFont val="Times New Roman"/>
        <family val="1"/>
        <charset val="204"/>
      </rPr>
      <t xml:space="preserve">дн </t>
    </r>
    <r>
      <rPr>
        <sz val="11"/>
        <rFont val="Times New Roman"/>
        <family val="1"/>
        <charset val="204"/>
      </rPr>
      <t>- 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организаций);</t>
    </r>
  </si>
  <si>
    <t>канализацию - Чвеч\к</t>
  </si>
  <si>
    <t>центральное отопление - Чвеч\цо</t>
  </si>
  <si>
    <t>водопровод - Чвеч\в</t>
  </si>
  <si>
    <r>
      <t>ЧУ</t>
    </r>
    <r>
      <rPr>
        <b/>
        <sz val="9"/>
        <rFont val="Times New Roman"/>
        <family val="1"/>
        <charset val="204"/>
      </rPr>
      <t>веч\гп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численность обучающихся вечерних (сменных) общеобразовательных организаций (включая филиалы), пользующихся горячим питанием;</t>
    </r>
  </si>
  <si>
    <r>
      <t>Ч</t>
    </r>
    <r>
      <rPr>
        <b/>
        <sz val="9"/>
        <rFont val="Times New Roman"/>
        <family val="1"/>
        <charset val="204"/>
      </rPr>
      <t>лпк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организаций);</t>
    </r>
  </si>
  <si>
    <r>
      <t xml:space="preserve">Ч - </t>
    </r>
    <r>
      <rPr>
        <i/>
        <sz val="11"/>
        <rFont val="Times New Roman"/>
        <family val="1"/>
        <charset val="204"/>
      </rPr>
      <t>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организаций).</t>
    </r>
  </si>
  <si>
    <r>
      <t>Ч</t>
    </r>
    <r>
      <rPr>
        <b/>
        <sz val="9"/>
        <rFont val="Times New Roman"/>
        <family val="1"/>
        <charset val="204"/>
      </rPr>
      <t>веч\фз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физкультурные залы;</t>
    </r>
  </si>
  <si>
    <r>
      <t>Ч</t>
    </r>
    <r>
      <rPr>
        <b/>
        <sz val="9"/>
        <rFont val="Times New Roman"/>
        <family val="1"/>
        <charset val="204"/>
      </rPr>
      <t>веч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</t>
    </r>
    <r>
      <rPr>
        <i/>
        <sz val="11"/>
        <rFont val="Times New Roman"/>
        <family val="1"/>
        <charset val="204"/>
      </rPr>
      <t xml:space="preserve"> число вечерних (сменных) общеобразовательных организаций (включая филиалы).</t>
    </r>
  </si>
  <si>
    <r>
      <t>Ч</t>
    </r>
    <r>
      <rPr>
        <b/>
        <sz val="9"/>
        <rFont val="Times New Roman"/>
        <family val="1"/>
        <charset val="204"/>
      </rPr>
      <t>веч\бас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число вечерних (сменных) общеобразовательных организаций (включая филиалы), имеющих плавательные бассейны;</t>
    </r>
  </si>
  <si>
    <r>
      <t>Ч</t>
    </r>
    <r>
      <rPr>
        <b/>
        <sz val="9"/>
        <rFont val="Times New Roman"/>
        <family val="1"/>
        <charset val="204"/>
      </rPr>
      <t xml:space="preserve">дн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отчетном году t;</t>
    </r>
  </si>
  <si>
    <r>
      <t>Ч</t>
    </r>
    <r>
      <rPr>
        <b/>
        <sz val="9"/>
        <rFont val="Times New Roman"/>
        <family val="1"/>
        <charset val="204"/>
      </rPr>
      <t>веч(-1)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 в году t-1, предшествовавшем отчетному году t.</t>
    </r>
  </si>
  <si>
    <t xml:space="preserve"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языку, % </t>
  </si>
  <si>
    <t>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 по математике; по русскому языку, %</t>
  </si>
  <si>
    <t>Удельный вес числа организаций, имеющих физкультурные залы, в общем числе общеобразовательных организаций, %,                                                                                           (п 2.7.3.1+п 2.7.3.2)/(п 2.7.3.3+п 2.7.3.4)*100</t>
  </si>
  <si>
    <t>Темп роста числа общеобразовательных организаций, %,                                                      (п 2.8.1.1+п 2.8.1.2)/(п 2.8.1.3+п 2.8.1.4)*100</t>
  </si>
  <si>
    <t>Удельный вес числа организаций, имеющих дымовые извещатели, в общем числе общеобразовательных организаций, %,                                                                                           (п 2.10.2.1+п 2.10.2.2)/(п 2.10.2.3+п 2.10.2.4)*100</t>
  </si>
  <si>
    <t>Удельный вес числа организаций, имеющих "тревожную кнопку", в общем числе общеобразовательных организаций, %,                                                                                            (п 2.10.3.1+п 2.10.3.2)/(п 2.10.3.3+п 2.10.3.4)*100</t>
  </si>
  <si>
    <r>
      <t>Ч</t>
    </r>
    <r>
      <rPr>
        <b/>
        <sz val="9"/>
        <rFont val="Times New Roman"/>
        <family val="1"/>
        <charset val="204"/>
      </rPr>
      <t>дн\фз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залы;</t>
    </r>
  </si>
  <si>
    <t>Удельный вес числа организаций, имеющих охрану, в общем числе общеобразовательных организаций, %,                                                                                             (п 2.10.4.1+п 2.10.4.2)/(п 2.10.4.3+п 2.10.4.4)*100</t>
  </si>
  <si>
    <t>Удельный вес числа организаций, имеющих систему видеонаблюдения, в общем числе общеобразовательных организаций, %,                                                                               (п 2.10.5.1+п 2.10.5.2.)/(п 2.10.5.3+п 2.10.5.4)*100</t>
  </si>
  <si>
    <t xml:space="preserve">2.1. </t>
  </si>
  <si>
    <t>наименование муниципалитета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</si>
  <si>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</si>
  <si>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 xml:space="preserve">2.1.1. </t>
  </si>
  <si>
    <t>2.1.1.1.</t>
  </si>
  <si>
    <t>2.1.1.2.</t>
  </si>
  <si>
    <t>2.1.1.3.</t>
  </si>
  <si>
    <t>2.1.1.4.</t>
  </si>
  <si>
    <t>2.1.1.5.</t>
  </si>
  <si>
    <t>2.1.2.</t>
  </si>
  <si>
    <t>2.1.2.1.</t>
  </si>
  <si>
    <t>2.1.2.2.</t>
  </si>
  <si>
    <t>2.1.3.</t>
  </si>
  <si>
    <t>2.1.3.1.</t>
  </si>
  <si>
    <t>2.1.3.2.</t>
  </si>
  <si>
    <t xml:space="preserve">2.2. 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</si>
  <si>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</si>
  <si>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</si>
  <si>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r>
      <t xml:space="preserve">ЧУ - </t>
    </r>
    <r>
      <rPr>
        <i/>
        <sz val="11"/>
        <rFont val="Times New Roman"/>
        <family val="1"/>
        <charset val="204"/>
      </rPr>
  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</si>
  <si>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ЧР -</t>
    </r>
    <r>
      <rPr>
        <i/>
        <sz val="11"/>
        <rFont val="Times New Roman"/>
        <family val="1"/>
        <charset val="204"/>
      </rPr>
      <t xml:space="preserve"> численность респондентов (родителей учащихся общеобразовательных организаций), отвечавших на вопрос анкеты "Рассматривали ли Вы при поступлении в данную школу наряду с ней другие возможные варианты или нет? (отметьте, пожалуйста, один ответ)" (Социологический опрос родителей учащихся общеобразовательных организаций).</t>
    </r>
  </si>
  <si>
    <t>данные из статистики</t>
  </si>
  <si>
    <r>
      <t>ЧУ</t>
    </r>
    <r>
      <rPr>
        <b/>
        <sz val="9"/>
        <rFont val="Times New Roman"/>
        <family val="1"/>
        <charset val="204"/>
      </rPr>
      <t>оо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организаций).</t>
    </r>
  </si>
  <si>
    <r>
      <t xml:space="preserve">ЧУ - </t>
    </r>
    <r>
      <rPr>
        <i/>
        <sz val="11"/>
        <rFont val="Times New Roman"/>
        <family val="1"/>
        <charset val="204"/>
      </rPr>
  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организаций);</t>
    </r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</si>
  <si>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лет),                                                                    {[п 2.1.1.1+п 2.1.1.2+п 2.1.1.3+п 2.1.1.4]/п 2.1.1.5}*100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</si>
  <si>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организаций,      (п 2.1.2.1/ п 2.1.2.2)*100</t>
  </si>
  <si>
    <t>Удельный вес численности лиц, занимающихся во вторую и третью смены, в общей численности учащихся общеобразовательных организаций,                                        ([п 2.2.1.1+п 2.2.1.2]/п 2.2.1.3)*100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</si>
  <si>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</si>
  <si>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Удельный вес лиц, обеспеченных горячим питанием, в общей численности обучающихся общеобразовательных организаций,                                                              (п 2.7.1.1+п 2.7.1.2)/(п 2.7.1.3+п 2.7.1.4)*100</t>
  </si>
  <si>
    <t>Удельный вес числа организаций, имеющих плавательные бассейны, в общем числе общеобразовательных организаций,                                                                               (п 2.7.4.1+п 2.7.4.2)/(п 2.7.4.3+п 2.7.4.4)*100</t>
  </si>
  <si>
    <r>
      <t>ПР -</t>
    </r>
    <r>
      <rPr>
        <i/>
        <sz val="11"/>
        <rFont val="Times New Roman"/>
        <family val="1"/>
        <charset val="204"/>
      </rPr>
      <t xml:space="preserve">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  </r>
  </si>
  <si>
    <r>
      <t>У</t>
    </r>
    <r>
      <rPr>
        <b/>
        <sz val="8"/>
        <rFont val="Times New Roman"/>
        <family val="1"/>
        <charset val="204"/>
      </rPr>
      <t>35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лет;</t>
    </r>
  </si>
  <si>
    <r>
      <t xml:space="preserve">У - </t>
    </r>
    <r>
      <rPr>
        <i/>
        <sz val="11"/>
        <rFont val="Times New Roman"/>
        <family val="1"/>
        <charset val="204"/>
      </rPr>
  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</si>
  <si>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ФОТ</t>
    </r>
    <r>
      <rPr>
        <b/>
        <sz val="9"/>
        <rFont val="Times New Roman"/>
        <family val="1"/>
        <charset val="204"/>
      </rPr>
      <t>у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  </r>
  </si>
  <si>
    <r>
      <t>Ч</t>
    </r>
    <r>
      <rPr>
        <b/>
        <sz val="9"/>
        <rFont val="Times New Roman"/>
        <family val="1"/>
        <charset val="204"/>
      </rPr>
      <t>сп,пр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образования;</t>
    </r>
  </si>
  <si>
    <r>
      <t>Ч</t>
    </r>
    <r>
      <rPr>
        <b/>
        <sz val="9"/>
        <rFont val="Times New Roman"/>
        <family val="1"/>
        <charset val="204"/>
      </rPr>
      <t>сп,у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образования;</t>
    </r>
  </si>
  <si>
    <r>
      <t>З</t>
    </r>
    <r>
      <rPr>
        <b/>
        <sz val="9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среднемесячная номинальная начисленная заработная плата в субъекте Российской Федерации.</t>
    </r>
  </si>
  <si>
    <r>
      <t>ПЛ</t>
    </r>
    <r>
      <rPr>
        <b/>
        <sz val="9"/>
        <rFont val="Times New Roman"/>
        <family val="1"/>
        <charset val="204"/>
      </rPr>
      <t>веч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общая площадь помещений вечерних (сменных) общеобразовательных организаций (включая филиалы)</t>
    </r>
  </si>
  <si>
    <t>2.2.1.1.</t>
  </si>
  <si>
    <t>2.2.1.2.</t>
  </si>
  <si>
    <t>2.2.1.3.</t>
  </si>
  <si>
    <t xml:space="preserve">2.2.2. </t>
  </si>
  <si>
    <t>2.2.2.1.</t>
  </si>
  <si>
    <t>2.2.2.2.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</si>
  <si>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</si>
  <si>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</t>
  </si>
  <si>
    <t>2.3.1.</t>
  </si>
  <si>
    <t>2.3.1.1.</t>
  </si>
  <si>
    <t>2.3.1.2.</t>
  </si>
  <si>
    <t>2.3.2.</t>
  </si>
  <si>
    <t>2.3.2.1.</t>
  </si>
  <si>
    <t>2.3.2.2.</t>
  </si>
  <si>
    <t>2.3.3.</t>
  </si>
  <si>
    <t>2.3.3.1.</t>
  </si>
  <si>
    <t>2.3.3.2.</t>
  </si>
  <si>
    <t>2.3.3.3.</t>
  </si>
  <si>
    <t>2.3.3.4.</t>
  </si>
  <si>
    <t>2.3.3.5.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</si>
  <si>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</si>
  <si>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</t>
  </si>
  <si>
    <t>2.4.1.</t>
  </si>
  <si>
    <t>2.4.1.1.</t>
  </si>
  <si>
    <t>2.4.1.2.</t>
  </si>
  <si>
    <t>2.4.1.3.</t>
  </si>
  <si>
    <t>2.4.1.4.</t>
  </si>
  <si>
    <t>2.4.1.5</t>
  </si>
  <si>
    <t>2.4.1.6.</t>
  </si>
  <si>
    <t>2.4.1.7.</t>
  </si>
  <si>
    <t>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канализацию. Имеют:</t>
  </si>
  <si>
    <t>2.4.2.</t>
  </si>
  <si>
    <t>2.4.2.1.</t>
  </si>
  <si>
    <t>2.4.2.2.</t>
  </si>
  <si>
    <t>2.4.2.3.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</si>
  <si>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</si>
  <si>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2.4.2.1.1.</t>
  </si>
  <si>
    <t>2.4.2.2.1</t>
  </si>
  <si>
    <t>2.4.2.3.1.</t>
  </si>
  <si>
    <t>число вечерних (сменных) общеобразовательных организаций (включая филиалы), имеющих:</t>
  </si>
  <si>
    <t>2.4.2.1.2.</t>
  </si>
  <si>
    <t>2.4.2.2.2.</t>
  </si>
  <si>
    <t>2.4.2.3.2.</t>
  </si>
  <si>
    <t>2.4.2.3.3.</t>
  </si>
  <si>
    <t>2.4.2.3.4.</t>
  </si>
  <si>
    <t>2.4.3.</t>
  </si>
  <si>
    <t>2.4.3.1.</t>
  </si>
  <si>
    <t>2.4.3.2.</t>
  </si>
  <si>
    <t>2.4.3.3.</t>
  </si>
  <si>
    <t>2.4.3.4.</t>
  </si>
  <si>
    <t>2.4.3.5.</t>
  </si>
  <si>
    <t>2.4.3.6</t>
  </si>
  <si>
    <t>2.4.4.</t>
  </si>
  <si>
    <t>2.4.4.1.</t>
  </si>
  <si>
    <t>2.4.4.2.</t>
  </si>
  <si>
    <t>2.4.4.3.</t>
  </si>
  <si>
    <t>2.4.4.4.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</si>
  <si>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</si>
  <si>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</t>
  </si>
  <si>
    <t>2.5.1.</t>
  </si>
  <si>
    <t>2.5.1.1.</t>
  </si>
  <si>
    <t>2.5.1.2.</t>
  </si>
  <si>
    <t>2.5.2.</t>
  </si>
  <si>
    <t>2.5.2.1.</t>
  </si>
  <si>
    <t>2.5.2.2.</t>
  </si>
  <si>
    <t>Удельный вес числа организаций, здания которых требуют капитального ремонта, в общем числе общеобразовательных организаций, %,                                                    ( (п 2.10.7.1+п 2.10.7.2)/(п 2.10.7.3+п 2.10.7.4))*100</t>
  </si>
  <si>
    <t>по математике</t>
  </si>
  <si>
    <t>по русскому языку</t>
  </si>
  <si>
    <t>балл</t>
  </si>
  <si>
    <t>тысяча рублей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</si>
  <si>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</si>
  <si>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</t>
  </si>
  <si>
    <t>2.6.1.</t>
  </si>
  <si>
    <t>2.6.2.</t>
  </si>
  <si>
    <t>2.6.2.1.</t>
  </si>
  <si>
    <t>i = 1; 2</t>
  </si>
  <si>
    <t>2 - математика</t>
  </si>
  <si>
    <t>2.6.3.</t>
  </si>
  <si>
    <t>2.6.4.</t>
  </si>
  <si>
    <t>2.6.4.1.</t>
  </si>
  <si>
    <t>2.6.5.</t>
  </si>
  <si>
    <t>2.6.5.1.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</si>
  <si>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</si>
  <si>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</t>
  </si>
  <si>
    <t>2.7.1.</t>
  </si>
  <si>
    <t>2.7.1.1.</t>
  </si>
  <si>
    <t>2.7.1.2.</t>
  </si>
  <si>
    <t>2.7.1.3.</t>
  </si>
  <si>
    <t>2.7.1.4.</t>
  </si>
  <si>
    <t>2.7.2.</t>
  </si>
  <si>
    <t>2.7.2.1.</t>
  </si>
  <si>
    <t>2.7.2.2.</t>
  </si>
  <si>
    <t>2.7.3.</t>
  </si>
  <si>
    <t>2.7.3.1.</t>
  </si>
  <si>
    <t>2.7.3.2.</t>
  </si>
  <si>
    <t>2.7.3.3.</t>
  </si>
  <si>
    <t>2.7.3.4.</t>
  </si>
  <si>
    <t>2.7.4.</t>
  </si>
  <si>
    <t>2.7.4.1.</t>
  </si>
  <si>
    <t>2.7.4.2.</t>
  </si>
  <si>
    <t>2.7.4.3.</t>
  </si>
  <si>
    <t>2.7.4.4.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</si>
  <si>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</si>
  <si>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</t>
  </si>
  <si>
    <t>2.8.1.</t>
  </si>
  <si>
    <r>
      <t>ЧУ</t>
    </r>
    <r>
      <rPr>
        <b/>
        <sz val="9"/>
        <rFont val="Times New Roman"/>
        <family val="1"/>
        <charset val="204"/>
      </rPr>
      <t>дн</t>
    </r>
    <r>
      <rPr>
        <b/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  </r>
  </si>
  <si>
    <r>
      <t>ЧУ</t>
    </r>
    <r>
      <rPr>
        <b/>
        <sz val="9"/>
        <rFont val="Times New Roman"/>
        <family val="1"/>
        <charset val="204"/>
      </rPr>
      <t>веч</t>
    </r>
    <r>
      <rPr>
        <b/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обучающихся вечерних (сменных) общеобразовательных организаций (включая филиалы)</t>
    </r>
  </si>
  <si>
    <r>
      <t>ЧО</t>
    </r>
    <r>
      <rPr>
        <b/>
        <sz val="9"/>
        <rFont val="Times New Roman"/>
        <family val="1"/>
        <charset val="204"/>
      </rPr>
      <t>рс</t>
    </r>
    <r>
      <rPr>
        <b/>
        <sz val="11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  </r>
  </si>
  <si>
    <r>
      <t>ЧО</t>
    </r>
    <r>
      <rPr>
        <b/>
        <sz val="9"/>
        <rFont val="Times New Roman"/>
        <family val="1"/>
        <charset val="204"/>
      </rPr>
      <t>ссз</t>
    </r>
    <r>
      <rPr>
        <b/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  </r>
  </si>
  <si>
    <r>
      <t>Н</t>
    </r>
    <r>
      <rPr>
        <b/>
        <sz val="8"/>
        <rFont val="Times New Roman"/>
        <family val="1"/>
        <charset val="204"/>
      </rPr>
      <t>7-17</t>
    </r>
    <r>
      <rPr>
        <b/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постоянного населения в возрасте 7 - 17 лет (на 1 января следующего за отчетным года)</t>
    </r>
  </si>
  <si>
    <t>2.8.1.1.</t>
  </si>
  <si>
    <t>2.8.1.2.</t>
  </si>
  <si>
    <t>2.8.1.3.</t>
  </si>
  <si>
    <t>2.8.1.4.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</si>
  <si>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</si>
  <si>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 xml:space="preserve">2.9. </t>
  </si>
  <si>
    <t xml:space="preserve">2.9.1. </t>
  </si>
  <si>
    <t>2.9.1.1.</t>
  </si>
  <si>
    <t>2.9.1.2.</t>
  </si>
  <si>
    <t>2.9.1.3.</t>
  </si>
  <si>
    <t>2.9.1.4.</t>
  </si>
  <si>
    <t>2.9.2.</t>
  </si>
  <si>
    <t>2.9.2.1.</t>
  </si>
  <si>
    <t>2.9.2.2.</t>
  </si>
  <si>
    <t>2.9.2.3.</t>
  </si>
  <si>
    <t>2.9.2.4.</t>
  </si>
  <si>
    <t>Создание безопасных условий при организации образовательного процесса в общеобразовательных организациях</t>
  </si>
  <si>
    <t>2.10.</t>
  </si>
  <si>
    <t>2.10.1.</t>
  </si>
  <si>
    <t>2.10.1.1.</t>
  </si>
  <si>
    <t>2.10.1.2.</t>
  </si>
  <si>
    <t>2.10.1.3.</t>
  </si>
  <si>
    <t>2.10.1.4.</t>
  </si>
  <si>
    <t>2.10.2.</t>
  </si>
  <si>
    <t>2.10.2.1.</t>
  </si>
  <si>
    <t>2.10.2.2.</t>
  </si>
  <si>
    <t>2.10.2.3.</t>
  </si>
  <si>
    <t>2.10.2.4.</t>
  </si>
  <si>
    <t>2.10.3.</t>
  </si>
  <si>
    <t>2.10.3.1.</t>
  </si>
  <si>
    <t>2.10.3.2.</t>
  </si>
  <si>
    <t>2.10.3.3.</t>
  </si>
  <si>
    <t>2.10.3.4.</t>
  </si>
  <si>
    <t>2.10.4.</t>
  </si>
  <si>
    <t>2.10.4.1.</t>
  </si>
  <si>
    <t>2.10.4.2.</t>
  </si>
  <si>
    <t>2.10.4.3.</t>
  </si>
  <si>
    <t>2.10.4.4.</t>
  </si>
  <si>
    <t>ПОКАЗАТЕЛИ МОНИТОРИНГА СИСТЕМЫ ОБРАЗОВАНИЯ</t>
  </si>
  <si>
    <t>Раздел/подраздел/показатель</t>
  </si>
  <si>
    <t>Единица измерения</t>
  </si>
  <si>
    <t>Значение показателя</t>
  </si>
  <si>
    <t>I. Общее образование</t>
  </si>
  <si>
    <r>
      <t>СБ</t>
    </r>
    <r>
      <rPr>
        <b/>
        <sz val="8"/>
        <rFont val="Times New Roman"/>
        <family val="1"/>
        <charset val="204"/>
      </rPr>
      <t>ЕГЭ</t>
    </r>
    <r>
      <rPr>
        <b/>
        <sz val="9"/>
        <rFont val="Times New Roman"/>
        <family val="1"/>
        <charset val="204"/>
      </rPr>
      <t xml:space="preserve">i </t>
    </r>
    <r>
      <rPr>
        <sz val="11"/>
        <rFont val="Times New Roman"/>
        <family val="1"/>
        <charset val="204"/>
      </rPr>
      <t>- среднее значение тестовых баллов, полученных выпускниками, завершившими обучение по образовательным программам среднего общего образования, по результатам ЕГЭ по предмету i (база данных результатов ЕГЭ).</t>
    </r>
  </si>
  <si>
    <r>
      <t>СБ</t>
    </r>
    <r>
      <rPr>
        <b/>
        <sz val="8"/>
        <rFont val="Times New Roman"/>
        <family val="1"/>
        <charset val="204"/>
      </rPr>
      <t>ГИАi</t>
    </r>
    <r>
      <rPr>
        <sz val="11"/>
        <rFont val="Times New Roman"/>
        <family val="1"/>
        <charset val="204"/>
      </rPr>
      <t xml:space="preserve"> - 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предмету i (база данных результатов ГИА).</t>
    </r>
  </si>
  <si>
    <r>
      <t>М</t>
    </r>
    <r>
      <rPr>
        <b/>
        <sz val="8"/>
        <rFont val="Times New Roman"/>
        <family val="1"/>
        <charset val="204"/>
      </rPr>
      <t>ЕГЭi</t>
    </r>
    <r>
      <rPr>
        <sz val="11"/>
        <rFont val="Times New Roman"/>
        <family val="1"/>
        <charset val="204"/>
      </rPr>
      <t xml:space="preserve"> - доля получивших ниже минимального количества баллов среди выпускников, завершивших обучение по программам среднего общего образования, по результатам ЕГЭ по предмету i (база данных результатов ЕГЭ)</t>
    </r>
  </si>
  <si>
    <t>процент</t>
  </si>
  <si>
    <t>человек</t>
  </si>
  <si>
    <t>квадратный метр</t>
  </si>
  <si>
    <t>единица</t>
  </si>
  <si>
    <t>2. Сведения о развитии начального общего образования, основного общего образования и среднего общего образования</t>
  </si>
  <si>
    <t>2.10.5.</t>
  </si>
  <si>
    <t>2.10.5.1.</t>
  </si>
  <si>
    <t>2.10.5.2.</t>
  </si>
  <si>
    <t>2.10.5.3.</t>
  </si>
  <si>
    <t>2.10.5.4.</t>
  </si>
  <si>
    <t>2.10.6.</t>
  </si>
  <si>
    <t>2.10.6.1.</t>
  </si>
  <si>
    <t>2.10.6.2.</t>
  </si>
  <si>
    <t>2.10.6.3.</t>
  </si>
  <si>
    <t>2.10.6.4.</t>
  </si>
  <si>
    <t>2.10.7.</t>
  </si>
  <si>
    <t>2.10.7.1.</t>
  </si>
  <si>
    <t>2.10.7.2.</t>
  </si>
  <si>
    <t>2.10.7.3.</t>
  </si>
  <si>
    <t>2.10.7.4</t>
  </si>
  <si>
    <r>
      <t>Ч</t>
    </r>
    <r>
      <rPr>
        <b/>
        <sz val="9"/>
        <rFont val="Times New Roman"/>
        <family val="1"/>
        <charset val="204"/>
      </rPr>
      <t>веч\пкр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пожарные краны и рукава;</t>
    </r>
  </si>
  <si>
    <r>
      <t>Ч</t>
    </r>
    <r>
      <rPr>
        <b/>
        <sz val="9"/>
        <rFont val="Times New Roman"/>
        <family val="1"/>
        <charset val="204"/>
      </rPr>
      <t xml:space="preserve">веч\тк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"тревожную кнопку";</t>
    </r>
  </si>
  <si>
    <r>
      <t>Ч</t>
    </r>
    <r>
      <rPr>
        <b/>
        <sz val="9"/>
        <rFont val="Times New Roman"/>
        <family val="1"/>
        <charset val="204"/>
      </rPr>
      <t>дн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</t>
    </r>
    <r>
      <rPr>
        <i/>
        <sz val="11"/>
        <rFont val="Times New Roman"/>
        <family val="1"/>
        <charset val="204"/>
      </rPr>
      <t xml:space="preserve">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</si>
  <si>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дн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</si>
  <si>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t>Удельный вес числа организаций, имеющих логопедический пункт или логопедический кабинет, в общем числе общеобразовательных организаций, %,        (п 2.7.2.1/п 2.7.2.2)*100</t>
  </si>
  <si>
    <r>
      <t>Ч</t>
    </r>
    <r>
      <rPr>
        <b/>
        <sz val="9"/>
        <rFont val="Times New Roman"/>
        <family val="1"/>
        <charset val="204"/>
      </rPr>
      <t>веч\вн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систему видеонаблюдения;</t>
    </r>
  </si>
  <si>
    <t>Доля выпускников общеобразовательных организаций, успешно сдавших единый государственный экзамен (далее - ЕГЭ) по русскому языку и математике, в общей численности выпускников общеобразовательных организаций, сдавших ЕГЭ по данным предметам.</t>
  </si>
  <si>
    <t>1 - русский язык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</si>
  <si>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организациях, %,                                                                                                           (п 2.5.2.1/п 2.5.2.2)*100</t>
  </si>
  <si>
    <r>
      <t>М</t>
    </r>
    <r>
      <rPr>
        <b/>
        <sz val="8"/>
        <rFont val="Times New Roman"/>
        <family val="1"/>
        <charset val="204"/>
      </rPr>
      <t>ГИАi</t>
    </r>
    <r>
      <rPr>
        <sz val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предмету i (</t>
    </r>
    <r>
      <rPr>
        <b/>
        <sz val="11"/>
        <rFont val="Times New Roman"/>
        <family val="1"/>
        <charset val="204"/>
      </rPr>
      <t>база данных результатов ГИА).</t>
    </r>
  </si>
  <si>
    <t>Общий объем финансовых средств, поступивших в общеобразовательные организации, в расчете на одного учащегося      (п 2.9.1.1+п 2.9.1.2)/(п 2.9.1.3+п 2.9.1.4)</t>
  </si>
  <si>
    <t>Удельный вес числа организаций, имеющих пожарные краны и рукава, в общем числе общеобразовательных организаций, %,   (п 2.10.1.1+п 2.10.1.2)/(п 2.10.1.3+п 2.10.1.4)*100</t>
  </si>
  <si>
    <t>Удельный вес числа организаций, здания которых находятся в аварийном состоянии, в общем числе общеобразовательных организаций, %,                                                                 ( (п 2.10.6.1+п 2.10.6.2)/(п 2.10.6.3+п 2.10.6.4))*100</t>
  </si>
  <si>
    <r>
      <t>Ч</t>
    </r>
    <r>
      <rPr>
        <b/>
        <sz val="9"/>
        <rFont val="Times New Roman"/>
        <family val="1"/>
        <charset val="204"/>
      </rPr>
      <t>веч\а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организаций, здания которых находятся в аварийном состоянии (включая филиалы);</t>
    </r>
  </si>
  <si>
    <r>
      <t>Ч</t>
    </r>
    <r>
      <rPr>
        <b/>
        <sz val="9"/>
        <rFont val="Times New Roman"/>
        <family val="1"/>
        <charset val="204"/>
      </rPr>
      <t>веч\кр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здания которых требуют капитального ремонта;</t>
    </r>
  </si>
  <si>
    <r>
      <t>Ч</t>
    </r>
    <r>
      <rPr>
        <sz val="9"/>
        <rFont val="Times New Roman"/>
        <family val="1"/>
        <charset val="204"/>
      </rPr>
      <t>дн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</si>
  <si>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 xml:space="preserve">веч </t>
    </r>
    <r>
      <rPr>
        <sz val="9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филиалы).</t>
    </r>
  </si>
  <si>
    <t>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 (п 2.1.3.1/2.1.3.2)*100</t>
  </si>
  <si>
    <t>Удельный вес численности лиц, углубленно изучающих отдельные предметы, в общей численности учащихся общеобразовательных организаций, %,                          (п 2.2.2.1/п 2.2.2.2)*100</t>
  </si>
  <si>
    <t>Численность учащихся в общеобразовательных организациях в расчете на 1 педагогического работника,                                                                                                                      п 2.3.1.1/п 2.3.1.2</t>
  </si>
  <si>
    <t>Удельный вес численности учителей в возрасте до 35 лет в общей численности учителей общеобразовательных организаций, %,                                                                       (п 2.3.2.1/2.3.2.2)*100</t>
  </si>
  <si>
    <t>Общая площадь всех помещений общеобразовательных организаций в расчете на одного учащегося, кв.м,                                                                                                                             (п 2.4.1.1+п 2.4.1.2)/([п 2.4.1.3-п 2.4.1.4-п 2.1.4.5]+[п 2.4.1.6+0,1*п 2.4.1.7])</t>
  </si>
  <si>
    <t>всего, (п 2.4.3.1+п 2.4.3.3)/(п 2.4.3.5+п 2.4.3.6)*100;</t>
  </si>
  <si>
    <t>имеющих доступ к Интернету, (п 2.4.3.2+п 2.4.3.4)/(п 2.4.3.5+п 2.4.3.6)*100</t>
  </si>
  <si>
    <t xml:space="preserve">Число персональных компьютеров, используемых в учебных целях, в расчете на 100 учащихся общеобразовательных организаций: всего; имеющих доступ к Интернету, ед.                                                                                                                                                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</si>
  <si>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Интернет, %,                        (п 2.4.4.1+п 2.4.4.2)/(п 2.4.4.3+п 2.4.4.4)*100</t>
  </si>
  <si>
    <t xml:space="preserve"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организациях, %,                                                                                                                                                                                              (п 2.5.1.1/п 2.5.1.2)*100 </t>
  </si>
  <si>
    <t>Среднее значение количества баллов по ЕГЭ, полученных выпускниками, освоившими образовательные программы среднего общего образования: по математике; по русскому языку, %</t>
  </si>
  <si>
    <r>
      <t>ЧУ</t>
    </r>
    <r>
      <rPr>
        <b/>
        <sz val="9"/>
        <rFont val="Times New Roman"/>
        <family val="1"/>
        <charset val="204"/>
      </rPr>
      <t>веч\оч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численность учащихся вечерних (сменных) общеобразовательных организаций (включая филиалы), обучающихся по очной форме обучения;</t>
    </r>
  </si>
  <si>
    <r>
      <t>ЧУ</t>
    </r>
    <r>
      <rPr>
        <b/>
        <sz val="9"/>
        <rFont val="Times New Roman"/>
        <family val="1"/>
        <charset val="204"/>
      </rPr>
      <t>веч\заоч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учащихся вечерних (сменных) общеобразовательных организаций (включая филиалы), обучающихся по заочной форме обучения.</t>
    </r>
  </si>
  <si>
    <r>
      <t>Ч</t>
    </r>
    <r>
      <rPr>
        <b/>
        <sz val="9"/>
        <rFont val="Times New Roman"/>
        <family val="1"/>
        <charset val="204"/>
      </rPr>
      <t>дн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</si>
  <si>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веч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 образовательных организаций (включая филиалы).</t>
    </r>
  </si>
  <si>
    <r>
      <t>ЧК</t>
    </r>
    <r>
      <rPr>
        <b/>
        <sz val="9"/>
        <rFont val="Times New Roman"/>
        <family val="1"/>
        <charset val="204"/>
      </rPr>
      <t>дн\и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организаций);</t>
    </r>
  </si>
  <si>
    <r>
      <t>ЧК</t>
    </r>
    <r>
      <rPr>
        <b/>
        <sz val="9"/>
        <rFont val="Times New Roman"/>
        <family val="1"/>
        <charset val="204"/>
      </rPr>
      <t>веч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компьютеров, используемых в учебных целях, в вечерних (сменных) общеобразовательных организациях (включая филиалы);</t>
    </r>
  </si>
  <si>
    <r>
      <t>ЧУ</t>
    </r>
    <r>
      <rPr>
        <b/>
        <sz val="7"/>
        <rFont val="Times New Roman"/>
        <family val="1"/>
        <charset val="204"/>
      </rPr>
      <t>II</t>
    </r>
    <r>
      <rPr>
        <sz val="1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смену;</t>
    </r>
  </si>
  <si>
    <r>
      <t>ЧУ</t>
    </r>
    <r>
      <rPr>
        <b/>
        <sz val="7"/>
        <rFont val="Times New Roman"/>
        <family val="1"/>
        <charset val="204"/>
      </rPr>
      <t>III</t>
    </r>
    <r>
      <rPr>
        <sz val="1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смену;</t>
    </r>
  </si>
  <si>
    <t xml:space="preserve"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 педагогических работников - всего; из них учителей, %, </t>
  </si>
  <si>
    <t>2.3.3.а</t>
  </si>
  <si>
    <t>2.3.3.б</t>
  </si>
  <si>
    <t>(п 2.3.3.а/п 2.3.3.5)*100</t>
  </si>
  <si>
    <t>(п 2.3.3.б/п 2.3.3.5)*100</t>
  </si>
  <si>
    <t>Удельный вес финансовых средств от приносящей доход деятельности в общем объеме финансовых средств общеобразовательных организаций,%,                                 (п 2.9.2.1+п 2.9.2.2)/(п 2.9.2.3+п 2.9.2.4)*100</t>
  </si>
  <si>
    <r>
      <t>Ч</t>
    </r>
    <r>
      <rPr>
        <b/>
        <sz val="9"/>
        <rFont val="Times New Roman"/>
        <family val="1"/>
        <charset val="204"/>
      </rPr>
      <t>веч\и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  </r>
  </si>
  <si>
    <r>
      <t>ЧУ</t>
    </r>
    <r>
      <rPr>
        <b/>
        <sz val="9"/>
        <rFont val="Times New Roman"/>
        <family val="1"/>
        <charset val="204"/>
      </rPr>
      <t>веч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численность учащихся вечерних (сменных) общеобразовательных организаций (включая филиалы).</t>
    </r>
  </si>
  <si>
    <r>
      <t>ЧС</t>
    </r>
    <r>
      <rPr>
        <b/>
        <sz val="9"/>
        <rFont val="Times New Roman"/>
        <family val="1"/>
        <charset val="204"/>
      </rPr>
      <t>веч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скорость подключения к сети Интернет от 1 Мбит/с и выше;</t>
    </r>
  </si>
  <si>
    <r>
      <t>Ч</t>
    </r>
    <r>
      <rPr>
        <b/>
        <sz val="9"/>
        <rFont val="Times New Roman"/>
        <family val="1"/>
        <charset val="204"/>
      </rPr>
      <t>веч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филиалы).</t>
    </r>
  </si>
  <si>
    <r>
      <t>ЧУ</t>
    </r>
    <r>
      <rPr>
        <b/>
        <sz val="9"/>
        <rFont val="Times New Roman"/>
        <family val="1"/>
        <charset val="204"/>
      </rPr>
      <t>овз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</si>
  <si>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ЧУ</t>
    </r>
    <r>
      <rPr>
        <b/>
        <sz val="9"/>
        <rFont val="Times New Roman"/>
        <family val="1"/>
        <charset val="204"/>
      </rPr>
      <t>инв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</si>
  <si>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ЧУ</t>
    </r>
    <r>
      <rPr>
        <b/>
        <sz val="11"/>
        <rFont val="Times New Roman"/>
        <family val="1"/>
        <charset val="204"/>
      </rPr>
      <t xml:space="preserve">фгос - </t>
    </r>
    <r>
      <rPr>
        <i/>
        <sz val="11"/>
        <rFont val="Times New Roman"/>
        <family val="1"/>
        <charset val="204"/>
      </rPr>
  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образования;</t>
    </r>
  </si>
  <si>
    <r>
      <t>ЧР</t>
    </r>
    <r>
      <rPr>
        <b/>
        <sz val="9"/>
        <rFont val="Times New Roman"/>
        <family val="1"/>
        <charset val="204"/>
      </rPr>
      <t>ов -</t>
    </r>
    <r>
      <rPr>
        <b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численность респондентов (родителей учащихся общеобразовательных организаций), выбравших при ответе на вопрос анкеты "Рассматривали ли Вы при поступлении в данную школу наряду с ней другие возможные варианты или нет? (отметьте, пожалуйста, один ответ)" вариант "Нет, т.к. она единственная в нашем населенном пункте" (Социологический опрос родителей учащихся общеобразовательных организаций);</t>
    </r>
  </si>
  <si>
    <r>
      <t xml:space="preserve">ЧУ -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  </r>
  </si>
  <si>
    <r>
      <t xml:space="preserve">ЧУ -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предметов;</t>
    </r>
  </si>
  <si>
    <r>
      <t>ФОТ</t>
    </r>
    <r>
      <rPr>
        <b/>
        <sz val="9"/>
        <rFont val="Times New Roman"/>
        <family val="1"/>
        <charset val="204"/>
      </rPr>
      <t xml:space="preserve">пр - </t>
    </r>
    <r>
      <rPr>
        <i/>
        <sz val="11"/>
        <rFont val="Times New Roman"/>
        <family val="1"/>
        <charset val="204"/>
      </rPr>
  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всего;</t>
    </r>
  </si>
  <si>
    <r>
      <t>ПЛ</t>
    </r>
    <r>
      <rPr>
        <b/>
        <sz val="9"/>
        <rFont val="Times New Roman"/>
        <family val="1"/>
        <charset val="204"/>
      </rPr>
      <t>дн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</si>
  <si>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ЧУ</t>
    </r>
    <r>
      <rPr>
        <b/>
        <sz val="9"/>
        <rFont val="Times New Roman"/>
        <family val="1"/>
        <charset val="204"/>
      </rPr>
      <t>дн -</t>
    </r>
    <r>
      <rPr>
        <i/>
        <sz val="11"/>
        <rFont val="Times New Roman"/>
        <family val="1"/>
        <charset val="204"/>
      </rPr>
      <t xml:space="preserve">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организаций);</t>
    </r>
  </si>
  <si>
    <t>заполняемые ячейки</t>
  </si>
  <si>
    <r>
      <t>ЧУ</t>
    </r>
    <r>
      <rPr>
        <b/>
        <sz val="9"/>
        <rFont val="Times New Roman"/>
        <family val="1"/>
        <charset val="204"/>
      </rPr>
      <t>дн</t>
    </r>
    <r>
      <rPr>
        <b/>
        <sz val="8"/>
        <rFont val="Times New Roman"/>
        <family val="1"/>
        <charset val="204"/>
      </rPr>
      <t>II</t>
    </r>
    <r>
      <rPr>
        <sz val="8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смену;</t>
    </r>
  </si>
  <si>
    <r>
      <t>ЧУ</t>
    </r>
    <r>
      <rPr>
        <b/>
        <sz val="9"/>
        <rFont val="Times New Roman"/>
        <family val="1"/>
        <charset val="204"/>
      </rPr>
      <t>дн</t>
    </r>
    <r>
      <rPr>
        <b/>
        <sz val="8"/>
        <rFont val="Times New Roman"/>
        <family val="1"/>
        <charset val="204"/>
      </rPr>
      <t>III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  </r>
  </si>
  <si>
    <r>
      <t xml:space="preserve">водопровод, </t>
    </r>
    <r>
      <rPr>
        <sz val="10"/>
        <rFont val="Times New Roman"/>
        <family val="1"/>
        <charset val="204"/>
      </rPr>
      <t>%, (п 2.4.2.1.1+п 2.4.2.1.2)/(п 2.4.2.3.3+п 2.4.2.3.4)*100</t>
    </r>
  </si>
  <si>
    <r>
      <t>центральное отопление,</t>
    </r>
    <r>
      <rPr>
        <sz val="10"/>
        <rFont val="Times New Roman"/>
        <family val="1"/>
        <charset val="204"/>
      </rPr>
      <t xml:space="preserve"> %, (п 2.4.2.2.1+п 2.4.2.2.2)/(п 2.4.2.3.3+п 2.4.2.3.4)*100</t>
    </r>
  </si>
  <si>
    <r>
      <t xml:space="preserve">канализацию, </t>
    </r>
    <r>
      <rPr>
        <sz val="10"/>
        <rFont val="Times New Roman"/>
        <family val="1"/>
        <charset val="204"/>
      </rPr>
      <t>%, (п 2.4.2.3.1+п 2.4.2.3.2)/(п 2.4.2.3.3+п 2.4.2.3.4)*100</t>
    </r>
  </si>
  <si>
    <r>
      <t xml:space="preserve">водопровод </t>
    </r>
    <r>
      <rPr>
        <sz val="10"/>
        <rFont val="Times New Roman"/>
        <family val="1"/>
        <charset val="204"/>
      </rPr>
      <t>- Ч</t>
    </r>
    <r>
      <rPr>
        <sz val="9"/>
        <rFont val="Times New Roman"/>
        <family val="1"/>
        <charset val="204"/>
      </rPr>
      <t>дн\в</t>
    </r>
  </si>
  <si>
    <r>
      <t xml:space="preserve">центральное отопление </t>
    </r>
    <r>
      <rPr>
        <sz val="10"/>
        <rFont val="Times New Roman"/>
        <family val="1"/>
        <charset val="204"/>
      </rPr>
      <t>- Ч</t>
    </r>
    <r>
      <rPr>
        <sz val="9"/>
        <rFont val="Times New Roman"/>
        <family val="1"/>
        <charset val="204"/>
      </rPr>
      <t>дн\цо</t>
    </r>
  </si>
  <si>
    <r>
      <t xml:space="preserve">канализацию </t>
    </r>
    <r>
      <rPr>
        <sz val="10"/>
        <rFont val="Times New Roman"/>
        <family val="1"/>
        <charset val="204"/>
      </rPr>
      <t>- Ч</t>
    </r>
    <r>
      <rPr>
        <sz val="9"/>
        <rFont val="Times New Roman"/>
        <family val="1"/>
        <charset val="204"/>
      </rPr>
      <t>дн\к</t>
    </r>
  </si>
  <si>
    <r>
      <t>Ч</t>
    </r>
    <r>
      <rPr>
        <b/>
        <sz val="9"/>
        <rFont val="Times New Roman"/>
        <family val="1"/>
        <charset val="204"/>
      </rPr>
      <t xml:space="preserve">дн\кр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ремонта;</t>
    </r>
  </si>
  <si>
    <r>
      <t>Ч</t>
    </r>
    <r>
      <rPr>
        <b/>
        <sz val="9"/>
        <rFont val="Times New Roman"/>
        <family val="1"/>
        <charset val="204"/>
      </rPr>
      <t>дн</t>
    </r>
    <r>
      <rPr>
        <sz val="9"/>
        <rFont val="Times New Roman"/>
        <family val="1"/>
        <charset val="204"/>
      </rPr>
      <t xml:space="preserve"> -</t>
    </r>
    <r>
      <rPr>
        <i/>
        <sz val="9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</si>
  <si>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дн\а</t>
    </r>
    <r>
      <rPr>
        <sz val="9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состоянии;</t>
    </r>
  </si>
  <si>
    <r>
      <t>Ч</t>
    </r>
    <r>
      <rPr>
        <b/>
        <sz val="9"/>
        <rFont val="Times New Roman"/>
        <family val="1"/>
        <charset val="204"/>
      </rPr>
      <t>дн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</si>
  <si>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дн\вн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видеонаблюдения;</t>
    </r>
  </si>
  <si>
    <r>
      <t>Ч</t>
    </r>
    <r>
      <rPr>
        <b/>
        <sz val="9"/>
        <rFont val="Times New Roman"/>
        <family val="1"/>
        <charset val="204"/>
      </rPr>
      <t>веч\охр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охрану;</t>
    </r>
  </si>
  <si>
    <r>
      <t>Ч</t>
    </r>
    <r>
      <rPr>
        <b/>
        <sz val="9"/>
        <rFont val="Times New Roman"/>
        <family val="1"/>
        <charset val="204"/>
      </rPr>
      <t>дн\охр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охрану;</t>
    </r>
  </si>
  <si>
    <r>
      <t>Ч</t>
    </r>
    <r>
      <rPr>
        <b/>
        <sz val="9"/>
        <rFont val="Times New Roman"/>
        <family val="1"/>
        <charset val="204"/>
      </rPr>
      <t>дн\тк</t>
    </r>
    <r>
      <rPr>
        <sz val="10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кнопку";</t>
    </r>
  </si>
  <si>
    <r>
      <t>Ч</t>
    </r>
    <r>
      <rPr>
        <b/>
        <sz val="9"/>
        <rFont val="Times New Roman"/>
        <family val="1"/>
        <charset val="204"/>
      </rPr>
      <t>веч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филиалы).</t>
    </r>
  </si>
  <si>
    <r>
      <t>Ч</t>
    </r>
    <r>
      <rPr>
        <b/>
        <sz val="9"/>
        <rFont val="Times New Roman"/>
        <family val="1"/>
        <charset val="204"/>
      </rPr>
      <t>дн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</si>
  <si>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веч\ди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вечерних (сменных) общеобразовательных организаций (включая филиалы), имеющих дымовые извещатели;</t>
    </r>
  </si>
  <si>
    <r>
      <t>Ч</t>
    </r>
    <r>
      <rPr>
        <b/>
        <sz val="9"/>
        <rFont val="Times New Roman"/>
        <family val="1"/>
        <charset val="204"/>
      </rPr>
      <t>дн\ди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</t>
    </r>
    <r>
      <rPr>
        <i/>
        <sz val="11"/>
        <rFont val="Times New Roman"/>
        <family val="1"/>
        <charset val="204"/>
      </rPr>
      <t xml:space="preserve">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извещатели;</t>
    </r>
  </si>
  <si>
    <r>
      <t>Ч</t>
    </r>
    <r>
      <rPr>
        <b/>
        <sz val="9"/>
        <rFont val="Times New Roman"/>
        <family val="1"/>
        <charset val="204"/>
      </rPr>
      <t>дн</t>
    </r>
    <r>
      <rPr>
        <sz val="9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</si>
  <si>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  <charset val="204"/>
      </rPr>
      <t>дн\пкр</t>
    </r>
    <r>
      <rPr>
        <sz val="1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рукава;</t>
    </r>
  </si>
  <si>
    <r>
      <t>ОС</t>
    </r>
    <r>
      <rPr>
        <b/>
        <sz val="9"/>
        <rFont val="Times New Roman"/>
        <family val="1"/>
        <charset val="204"/>
      </rPr>
      <t>нг</t>
    </r>
    <r>
      <rPr>
        <sz val="10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общий объем финансирования частных общеобразовательных организаций (включая филиалы).</t>
    </r>
  </si>
  <si>
    <r>
      <t>ОС</t>
    </r>
    <r>
      <rPr>
        <b/>
        <sz val="9"/>
        <rFont val="Times New Roman"/>
        <family val="1"/>
        <charset val="204"/>
      </rPr>
      <t>гм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</t>
    </r>
    <r>
      <rPr>
        <i/>
        <sz val="11"/>
        <rFont val="Times New Roman"/>
        <family val="1"/>
        <charset val="204"/>
      </rPr>
      <t xml:space="preserve"> общий объем финансирования государственных и муниципальных общеобразовательных организаций (включая филиалы);</t>
    </r>
  </si>
  <si>
    <r>
      <t>ВБС</t>
    </r>
    <r>
      <rPr>
        <b/>
        <sz val="9"/>
        <rFont val="Times New Roman"/>
        <family val="1"/>
        <charset val="204"/>
      </rPr>
      <t>нг</t>
    </r>
    <r>
      <rPr>
        <sz val="11"/>
        <rFont val="Times New Roman"/>
        <family val="1"/>
        <charset val="204"/>
      </rPr>
      <t xml:space="preserve"> -</t>
    </r>
    <r>
      <rPr>
        <i/>
        <sz val="11"/>
        <rFont val="Times New Roman"/>
        <family val="1"/>
        <charset val="204"/>
      </rPr>
      <t xml:space="preserve"> объем средств от приносящей доход деятельности (внебюджетных средств), поступивших в частные общеобразовательные организации (включая филиалы);</t>
    </r>
  </si>
  <si>
    <r>
      <t>ВБС</t>
    </r>
    <r>
      <rPr>
        <b/>
        <sz val="9"/>
        <rFont val="Times New Roman"/>
        <family val="1"/>
        <charset val="204"/>
      </rPr>
      <t>гм -</t>
    </r>
    <r>
      <rPr>
        <sz val="11"/>
        <rFont val="Times New Roman"/>
        <family val="1"/>
        <charset val="204"/>
      </rPr>
      <t xml:space="preserve"> 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филиалы);</t>
    </r>
  </si>
  <si>
    <r>
      <t>ЧУ</t>
    </r>
    <r>
      <rPr>
        <b/>
        <sz val="9"/>
        <rFont val="Times New Roman"/>
        <family val="1"/>
        <charset val="204"/>
      </rPr>
      <t>нг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среднегодовая численность учащихся частных общеобразовательных организаций (включая филиалы).</t>
    </r>
  </si>
  <si>
    <r>
      <t>ЧУ</t>
    </r>
    <r>
      <rPr>
        <b/>
        <sz val="9"/>
        <rFont val="Times New Roman"/>
        <family val="1"/>
        <charset val="204"/>
      </rPr>
      <t>гм -</t>
    </r>
    <r>
      <rPr>
        <i/>
        <sz val="11"/>
        <rFont val="Times New Roman"/>
        <family val="1"/>
        <charset val="204"/>
      </rPr>
      <t xml:space="preserve"> среднегодовая численность учащихся государственных и муниципальных общеобразовательных организаций (включая филиалы);</t>
    </r>
  </si>
  <si>
    <r>
      <t>ОФ</t>
    </r>
    <r>
      <rPr>
        <b/>
        <sz val="9"/>
        <rFont val="Times New Roman"/>
        <family val="1"/>
        <charset val="204"/>
      </rPr>
      <t xml:space="preserve">нг </t>
    </r>
    <r>
      <rPr>
        <sz val="11"/>
        <rFont val="Times New Roman"/>
        <family val="1"/>
        <charset val="204"/>
      </rPr>
      <t xml:space="preserve">- </t>
    </r>
    <r>
      <rPr>
        <i/>
        <sz val="11"/>
        <rFont val="Times New Roman"/>
        <family val="1"/>
        <charset val="204"/>
      </rPr>
      <t>объем финансирования частных общеобразовательных организаций (включая филиалы);</t>
    </r>
  </si>
  <si>
    <r>
      <t>ОФ</t>
    </r>
    <r>
      <rPr>
        <b/>
        <sz val="9"/>
        <rFont val="Times New Roman"/>
        <family val="1"/>
        <charset val="204"/>
      </rPr>
      <t>гм</t>
    </r>
    <r>
      <rPr>
        <sz val="11"/>
        <rFont val="Times New Roman"/>
        <family val="1"/>
        <charset val="204"/>
      </rPr>
      <t xml:space="preserve"> - </t>
    </r>
    <r>
      <rPr>
        <i/>
        <sz val="11"/>
        <rFont val="Times New Roman"/>
        <family val="1"/>
        <charset val="204"/>
      </rPr>
      <t>объем финансирования государственных и муниципальных общеобразовательных организаций (включая филиалы);</t>
    </r>
  </si>
  <si>
    <t>Исполнитель: С.В. Колесникова</t>
  </si>
  <si>
    <t>телефон: 8(49237) 2-08-80</t>
  </si>
  <si>
    <t>Киржачский район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</si>
</sst>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top"/>
    </xf>
    <xf numFmtId="1" fontId="2" fillId="4" borderId="1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vertical="top"/>
    </xf>
    <xf numFmtId="1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1" fontId="13" fillId="5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vertical="top"/>
    </xf>
    <xf numFmtId="1" fontId="17" fillId="5" borderId="1" xfId="0" applyNumberFormat="1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1" fontId="18" fillId="0" borderId="0" xfId="0" applyNumberFormat="1" applyFont="1" applyAlignment="1">
      <alignment vertical="top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topLeftCell="A61" zoomScale="80" zoomScaleNormal="80" workbookViewId="0">
      <selection activeCell="E49" sqref="E49"/>
    </sheetView>
  </sheetViews>
  <sheetFormatPr defaultRowHeight="12.75"/>
  <cols>
    <col min="1" max="1" width="8" style="7" customWidth="1"/>
    <col min="2" max="2" width="75" style="9" customWidth="1"/>
    <col min="3" max="3" width="9.28515625" style="8" customWidth="1"/>
    <col min="4" max="4" width="12.7109375" style="8" customWidth="1"/>
    <col min="5" max="5" width="11.42578125" style="9" customWidth="1"/>
    <col min="6" max="16384" width="9.140625" style="9"/>
  </cols>
  <sheetData>
    <row r="1" spans="1:8" ht="15.75">
      <c r="B1" s="1" t="s">
        <v>220</v>
      </c>
    </row>
    <row r="2" spans="1:8" ht="24.75" customHeight="1" thickBot="1">
      <c r="B2" s="53" t="s">
        <v>336</v>
      </c>
    </row>
    <row r="3" spans="1:8">
      <c r="B3" s="52" t="s">
        <v>36</v>
      </c>
    </row>
    <row r="5" spans="1:8" ht="30.75" customHeight="1">
      <c r="A5" s="10"/>
      <c r="B5" s="3" t="s">
        <v>221</v>
      </c>
      <c r="C5" s="3" t="s">
        <v>222</v>
      </c>
      <c r="D5" s="3" t="s">
        <v>223</v>
      </c>
    </row>
    <row r="6" spans="1:8" ht="20.25" customHeight="1">
      <c r="A6" s="11"/>
      <c r="B6" s="2" t="s">
        <v>224</v>
      </c>
      <c r="C6" s="12"/>
      <c r="D6" s="12"/>
    </row>
    <row r="7" spans="1:8" ht="34.5" customHeight="1">
      <c r="A7" s="13"/>
      <c r="B7" s="14" t="s">
        <v>232</v>
      </c>
      <c r="C7" s="15"/>
      <c r="D7" s="12"/>
    </row>
    <row r="8" spans="1:8" ht="57">
      <c r="A8" s="16" t="s">
        <v>35</v>
      </c>
      <c r="B8" s="15" t="s">
        <v>37</v>
      </c>
      <c r="C8" s="15"/>
      <c r="D8" s="12"/>
    </row>
    <row r="9" spans="1:8" ht="75">
      <c r="A9" s="17" t="s">
        <v>38</v>
      </c>
      <c r="B9" s="18" t="s">
        <v>58</v>
      </c>
      <c r="C9" s="8" t="s">
        <v>228</v>
      </c>
      <c r="D9" s="19">
        <f>((D10+D11+D12+D13)/D14)*100</f>
        <v>92.553191489361694</v>
      </c>
      <c r="F9" s="61"/>
      <c r="G9" s="61"/>
      <c r="H9" s="61"/>
    </row>
    <row r="10" spans="1:8" ht="60">
      <c r="A10" s="11" t="s">
        <v>39</v>
      </c>
      <c r="B10" s="20" t="s">
        <v>177</v>
      </c>
      <c r="C10" s="18"/>
      <c r="D10" s="21">
        <v>4089</v>
      </c>
    </row>
    <row r="11" spans="1:8" ht="30">
      <c r="A11" s="11" t="s">
        <v>40</v>
      </c>
      <c r="B11" s="20" t="s">
        <v>178</v>
      </c>
      <c r="C11" s="22"/>
      <c r="D11" s="21">
        <v>0</v>
      </c>
    </row>
    <row r="12" spans="1:8" s="25" customFormat="1" ht="45">
      <c r="A12" s="23" t="s">
        <v>41</v>
      </c>
      <c r="B12" s="20" t="s">
        <v>179</v>
      </c>
      <c r="C12" s="22"/>
      <c r="D12" s="24">
        <v>0</v>
      </c>
    </row>
    <row r="13" spans="1:8" s="25" customFormat="1" ht="66" customHeight="1">
      <c r="A13" s="23" t="s">
        <v>42</v>
      </c>
      <c r="B13" s="20" t="s">
        <v>180</v>
      </c>
      <c r="C13" s="22"/>
      <c r="D13" s="24">
        <v>0</v>
      </c>
      <c r="E13" s="59"/>
      <c r="F13" s="59"/>
    </row>
    <row r="14" spans="1:8" s="25" customFormat="1" ht="30">
      <c r="A14" s="23" t="s">
        <v>43</v>
      </c>
      <c r="B14" s="26" t="s">
        <v>181</v>
      </c>
      <c r="C14" s="22"/>
      <c r="D14" s="51">
        <v>4418</v>
      </c>
      <c r="E14" s="25" t="s">
        <v>55</v>
      </c>
      <c r="F14" s="59"/>
    </row>
    <row r="15" spans="1:8" ht="60">
      <c r="A15" s="11" t="s">
        <v>44</v>
      </c>
      <c r="B15" s="18" t="s">
        <v>59</v>
      </c>
      <c r="C15" s="8" t="s">
        <v>228</v>
      </c>
      <c r="D15" s="19">
        <f>(D16/D17)*100</f>
        <v>54.487649792125211</v>
      </c>
    </row>
    <row r="16" spans="1:8" ht="103.5" customHeight="1">
      <c r="A16" s="11" t="s">
        <v>45</v>
      </c>
      <c r="B16" s="27" t="s">
        <v>296</v>
      </c>
      <c r="C16" s="28"/>
      <c r="D16" s="21">
        <v>2228</v>
      </c>
    </row>
    <row r="17" spans="1:4" ht="66" customHeight="1">
      <c r="A17" s="11" t="s">
        <v>46</v>
      </c>
      <c r="B17" s="27" t="s">
        <v>53</v>
      </c>
      <c r="C17" s="28"/>
      <c r="D17" s="21">
        <v>4089</v>
      </c>
    </row>
    <row r="18" spans="1:4" ht="75">
      <c r="A18" s="11" t="s">
        <v>47</v>
      </c>
      <c r="B18" s="28" t="s">
        <v>265</v>
      </c>
      <c r="C18" s="8" t="s">
        <v>228</v>
      </c>
      <c r="D18" s="19">
        <f>(D19/D20)*100</f>
        <v>100</v>
      </c>
    </row>
    <row r="19" spans="1:4" ht="109.5" customHeight="1">
      <c r="A19" s="11" t="s">
        <v>48</v>
      </c>
      <c r="B19" s="27" t="s">
        <v>297</v>
      </c>
      <c r="C19" s="28"/>
      <c r="D19" s="21">
        <v>1</v>
      </c>
    </row>
    <row r="20" spans="1:4" ht="90">
      <c r="A20" s="11" t="s">
        <v>49</v>
      </c>
      <c r="B20" s="27" t="s">
        <v>54</v>
      </c>
      <c r="C20" s="28"/>
      <c r="D20" s="21">
        <v>1</v>
      </c>
    </row>
    <row r="21" spans="1:4" ht="57">
      <c r="A21" s="17" t="s">
        <v>50</v>
      </c>
      <c r="B21" s="15" t="s">
        <v>51</v>
      </c>
      <c r="C21" s="15"/>
      <c r="D21" s="12"/>
    </row>
    <row r="22" spans="1:4" s="31" customFormat="1" ht="45">
      <c r="A22" s="29" t="s">
        <v>52</v>
      </c>
      <c r="B22" s="18" t="s">
        <v>60</v>
      </c>
      <c r="C22" s="18" t="s">
        <v>228</v>
      </c>
      <c r="D22" s="30">
        <f>((D23+D24)/D25)*100</f>
        <v>9.9046221570066031</v>
      </c>
    </row>
    <row r="23" spans="1:4" s="31" customFormat="1" ht="90">
      <c r="A23" s="32" t="s">
        <v>72</v>
      </c>
      <c r="B23" s="33" t="s">
        <v>282</v>
      </c>
      <c r="C23" s="12"/>
      <c r="D23" s="34">
        <v>405</v>
      </c>
    </row>
    <row r="24" spans="1:4" s="31" customFormat="1" ht="90">
      <c r="A24" s="32" t="s">
        <v>73</v>
      </c>
      <c r="B24" s="33" t="s">
        <v>283</v>
      </c>
      <c r="C24" s="12"/>
      <c r="D24" s="34">
        <v>0</v>
      </c>
    </row>
    <row r="25" spans="1:4" s="37" customFormat="1" ht="90">
      <c r="A25" s="35" t="s">
        <v>74</v>
      </c>
      <c r="B25" s="27" t="s">
        <v>298</v>
      </c>
      <c r="C25" s="28"/>
      <c r="D25" s="36">
        <v>4089</v>
      </c>
    </row>
    <row r="26" spans="1:4" s="37" customFormat="1" ht="45">
      <c r="A26" s="27" t="s">
        <v>75</v>
      </c>
      <c r="B26" s="18" t="s">
        <v>266</v>
      </c>
      <c r="C26" s="18" t="s">
        <v>228</v>
      </c>
      <c r="D26" s="38">
        <f>(D27/D28)*100</f>
        <v>5.6003912937148446</v>
      </c>
    </row>
    <row r="27" spans="1:4" s="37" customFormat="1" ht="90">
      <c r="A27" s="35" t="s">
        <v>76</v>
      </c>
      <c r="B27" s="27" t="s">
        <v>299</v>
      </c>
      <c r="C27" s="28"/>
      <c r="D27" s="36">
        <v>229</v>
      </c>
    </row>
    <row r="28" spans="1:4" s="37" customFormat="1" ht="75">
      <c r="A28" s="35" t="s">
        <v>77</v>
      </c>
      <c r="B28" s="27" t="s">
        <v>56</v>
      </c>
      <c r="C28" s="28"/>
      <c r="D28" s="36">
        <v>4089</v>
      </c>
    </row>
    <row r="29" spans="1:4" s="37" customFormat="1" ht="57">
      <c r="A29" s="35" t="s">
        <v>79</v>
      </c>
      <c r="B29" s="15" t="s">
        <v>78</v>
      </c>
      <c r="C29" s="15"/>
      <c r="D29" s="39"/>
    </row>
    <row r="30" spans="1:4" s="37" customFormat="1" ht="45">
      <c r="A30" s="35" t="s">
        <v>80</v>
      </c>
      <c r="B30" s="18" t="s">
        <v>267</v>
      </c>
      <c r="C30" s="18" t="s">
        <v>229</v>
      </c>
      <c r="D30" s="38">
        <f>D31/D32</f>
        <v>16.111111111111111</v>
      </c>
    </row>
    <row r="31" spans="1:4" s="37" customFormat="1" ht="62.25" customHeight="1">
      <c r="A31" s="35" t="s">
        <v>81</v>
      </c>
      <c r="B31" s="27" t="s">
        <v>57</v>
      </c>
      <c r="C31" s="18"/>
      <c r="D31" s="36">
        <v>4089</v>
      </c>
    </row>
    <row r="32" spans="1:4" s="37" customFormat="1" ht="75">
      <c r="A32" s="35" t="s">
        <v>82</v>
      </c>
      <c r="B32" s="27" t="s">
        <v>64</v>
      </c>
      <c r="C32" s="18"/>
      <c r="D32" s="36">
        <v>253.8</v>
      </c>
    </row>
    <row r="33" spans="1:5" s="37" customFormat="1" ht="45">
      <c r="A33" s="40" t="s">
        <v>83</v>
      </c>
      <c r="B33" s="18" t="s">
        <v>268</v>
      </c>
      <c r="C33" s="18" t="s">
        <v>228</v>
      </c>
      <c r="D33" s="38">
        <f>(D34/D35)*100</f>
        <v>24.863042562157606</v>
      </c>
    </row>
    <row r="34" spans="1:5" s="37" customFormat="1" ht="75">
      <c r="A34" s="35" t="s">
        <v>84</v>
      </c>
      <c r="B34" s="27" t="s">
        <v>65</v>
      </c>
      <c r="C34" s="28"/>
      <c r="D34" s="36">
        <v>59</v>
      </c>
    </row>
    <row r="35" spans="1:5" s="37" customFormat="1" ht="75">
      <c r="A35" s="35" t="s">
        <v>85</v>
      </c>
      <c r="B35" s="27" t="s">
        <v>66</v>
      </c>
      <c r="C35" s="28"/>
      <c r="D35" s="36">
        <v>237.3</v>
      </c>
    </row>
    <row r="36" spans="1:5" s="37" customFormat="1" ht="60">
      <c r="A36" s="63" t="s">
        <v>86</v>
      </c>
      <c r="B36" s="18" t="s">
        <v>284</v>
      </c>
      <c r="C36" s="15"/>
      <c r="D36" s="41"/>
    </row>
    <row r="37" spans="1:5" s="37" customFormat="1" ht="15">
      <c r="A37" s="64"/>
      <c r="B37" s="18" t="s">
        <v>287</v>
      </c>
      <c r="C37" s="18" t="s">
        <v>228</v>
      </c>
      <c r="D37" s="38">
        <f>(D39/D45)*100</f>
        <v>1647.7848104269228</v>
      </c>
    </row>
    <row r="38" spans="1:5" s="37" customFormat="1" ht="15">
      <c r="A38" s="65"/>
      <c r="B38" s="18" t="s">
        <v>288</v>
      </c>
      <c r="C38" s="18" t="s">
        <v>228</v>
      </c>
      <c r="D38" s="38">
        <f>(D40/D45)*100</f>
        <v>108.95038305135432</v>
      </c>
    </row>
    <row r="39" spans="1:5" s="37" customFormat="1" ht="15">
      <c r="A39" s="35" t="s">
        <v>285</v>
      </c>
      <c r="B39" s="18" t="s">
        <v>1</v>
      </c>
      <c r="C39" s="18" t="s">
        <v>228</v>
      </c>
      <c r="D39" s="38">
        <f>((D41/D43)/12)*1000</f>
        <v>350747.47474747477</v>
      </c>
    </row>
    <row r="40" spans="1:5" s="37" customFormat="1" ht="15">
      <c r="A40" s="35" t="s">
        <v>286</v>
      </c>
      <c r="B40" s="18" t="s">
        <v>2</v>
      </c>
      <c r="C40" s="18" t="s">
        <v>228</v>
      </c>
      <c r="D40" s="38">
        <f>((D42/D44)/12)*1000</f>
        <v>23191.178536311279</v>
      </c>
    </row>
    <row r="41" spans="1:5" s="37" customFormat="1" ht="75">
      <c r="A41" s="35" t="s">
        <v>87</v>
      </c>
      <c r="B41" s="27" t="s">
        <v>300</v>
      </c>
      <c r="C41" s="28"/>
      <c r="D41" s="36">
        <v>69448</v>
      </c>
    </row>
    <row r="42" spans="1:5" s="37" customFormat="1" ht="75">
      <c r="A42" s="35" t="s">
        <v>88</v>
      </c>
      <c r="B42" s="27" t="s">
        <v>67</v>
      </c>
      <c r="C42" s="28"/>
      <c r="D42" s="36">
        <v>66039.199999999997</v>
      </c>
    </row>
    <row r="43" spans="1:5" s="37" customFormat="1" ht="75">
      <c r="A43" s="35" t="s">
        <v>89</v>
      </c>
      <c r="B43" s="27" t="s">
        <v>68</v>
      </c>
      <c r="C43" s="28"/>
      <c r="D43" s="36">
        <v>16.5</v>
      </c>
    </row>
    <row r="44" spans="1:5" s="37" customFormat="1" ht="60">
      <c r="A44" s="35" t="s">
        <v>90</v>
      </c>
      <c r="B44" s="27" t="s">
        <v>69</v>
      </c>
      <c r="C44" s="28"/>
      <c r="D44" s="36">
        <v>237.3</v>
      </c>
    </row>
    <row r="45" spans="1:5" s="37" customFormat="1" ht="30">
      <c r="A45" s="35" t="s">
        <v>91</v>
      </c>
      <c r="B45" s="42" t="s">
        <v>70</v>
      </c>
      <c r="C45" s="28"/>
      <c r="D45" s="38">
        <v>21286</v>
      </c>
      <c r="E45" s="25" t="s">
        <v>55</v>
      </c>
    </row>
    <row r="46" spans="1:5" s="31" customFormat="1" ht="57" customHeight="1">
      <c r="A46" s="32" t="s">
        <v>93</v>
      </c>
      <c r="B46" s="15" t="s">
        <v>92</v>
      </c>
      <c r="C46" s="15"/>
      <c r="D46" s="43"/>
    </row>
    <row r="47" spans="1:5" s="31" customFormat="1" ht="45">
      <c r="A47" s="32" t="s">
        <v>94</v>
      </c>
      <c r="B47" s="18" t="s">
        <v>269</v>
      </c>
      <c r="C47" s="18" t="s">
        <v>230</v>
      </c>
      <c r="D47" s="30">
        <f>(D48+D49)/((D50-D51-D52)+(D53+0.1*D54))</f>
        <v>13.20114006514658</v>
      </c>
    </row>
    <row r="48" spans="1:5" s="31" customFormat="1" ht="45">
      <c r="A48" s="32" t="s">
        <v>95</v>
      </c>
      <c r="B48" s="27" t="s">
        <v>301</v>
      </c>
      <c r="C48" s="28"/>
      <c r="D48" s="34">
        <v>48633</v>
      </c>
    </row>
    <row r="49" spans="1:6" s="31" customFormat="1" ht="30">
      <c r="A49" s="32" t="s">
        <v>96</v>
      </c>
      <c r="B49" s="27" t="s">
        <v>71</v>
      </c>
      <c r="C49" s="28"/>
      <c r="D49" s="34">
        <v>0</v>
      </c>
    </row>
    <row r="50" spans="1:6" s="31" customFormat="1" ht="75">
      <c r="A50" s="32" t="s">
        <v>97</v>
      </c>
      <c r="B50" s="27" t="s">
        <v>302</v>
      </c>
      <c r="C50" s="28"/>
      <c r="D50" s="34">
        <v>4089</v>
      </c>
    </row>
    <row r="51" spans="1:6" s="31" customFormat="1" ht="90">
      <c r="A51" s="32" t="s">
        <v>98</v>
      </c>
      <c r="B51" s="27" t="s">
        <v>304</v>
      </c>
      <c r="C51" s="28"/>
      <c r="D51" s="34">
        <v>405</v>
      </c>
    </row>
    <row r="52" spans="1:6" s="31" customFormat="1" ht="90">
      <c r="A52" s="32" t="s">
        <v>99</v>
      </c>
      <c r="B52" s="27" t="s">
        <v>305</v>
      </c>
      <c r="C52" s="28"/>
      <c r="D52" s="34">
        <v>0</v>
      </c>
    </row>
    <row r="53" spans="1:6" s="31" customFormat="1" ht="45">
      <c r="A53" s="32" t="s">
        <v>100</v>
      </c>
      <c r="B53" s="27" t="s">
        <v>276</v>
      </c>
      <c r="C53" s="28"/>
      <c r="D53" s="34">
        <v>0</v>
      </c>
    </row>
    <row r="54" spans="1:6" s="31" customFormat="1" ht="45">
      <c r="A54" s="32" t="s">
        <v>101</v>
      </c>
      <c r="B54" s="27" t="s">
        <v>277</v>
      </c>
      <c r="C54" s="28"/>
      <c r="D54" s="34">
        <v>0</v>
      </c>
    </row>
    <row r="55" spans="1:6" s="31" customFormat="1" ht="45">
      <c r="A55" s="32" t="s">
        <v>103</v>
      </c>
      <c r="B55" s="18" t="s">
        <v>102</v>
      </c>
      <c r="C55" s="15"/>
      <c r="D55" s="43"/>
    </row>
    <row r="56" spans="1:6" s="31" customFormat="1" ht="15">
      <c r="A56" s="32" t="s">
        <v>104</v>
      </c>
      <c r="B56" s="40" t="s">
        <v>306</v>
      </c>
      <c r="C56" s="39" t="s">
        <v>228</v>
      </c>
      <c r="D56" s="30">
        <f>((D60+D64)/(D67+D68))*100</f>
        <v>100</v>
      </c>
    </row>
    <row r="57" spans="1:6" s="31" customFormat="1" ht="15">
      <c r="A57" s="32" t="s">
        <v>105</v>
      </c>
      <c r="B57" s="40" t="s">
        <v>307</v>
      </c>
      <c r="C57" s="39" t="s">
        <v>228</v>
      </c>
      <c r="D57" s="30">
        <f>((D61+D65)/(D67+D68))*100</f>
        <v>73.333333333333329</v>
      </c>
    </row>
    <row r="58" spans="1:6" s="31" customFormat="1" ht="15">
      <c r="A58" s="32" t="s">
        <v>106</v>
      </c>
      <c r="B58" s="40" t="s">
        <v>308</v>
      </c>
      <c r="C58" s="39" t="s">
        <v>228</v>
      </c>
      <c r="D58" s="30">
        <f>((D62+D66)/(D67+D68))*100</f>
        <v>100</v>
      </c>
    </row>
    <row r="59" spans="1:6" s="31" customFormat="1" ht="45">
      <c r="A59" s="32"/>
      <c r="B59" s="27" t="s">
        <v>107</v>
      </c>
      <c r="C59" s="28"/>
      <c r="D59" s="43"/>
    </row>
    <row r="60" spans="1:6" s="31" customFormat="1" ht="15">
      <c r="A60" s="32" t="s">
        <v>108</v>
      </c>
      <c r="B60" s="40" t="s">
        <v>309</v>
      </c>
      <c r="C60" s="39"/>
      <c r="D60" s="34">
        <v>15</v>
      </c>
    </row>
    <row r="61" spans="1:6" s="31" customFormat="1" ht="15">
      <c r="A61" s="32" t="s">
        <v>109</v>
      </c>
      <c r="B61" s="40" t="s">
        <v>310</v>
      </c>
      <c r="C61" s="39"/>
      <c r="D61" s="34">
        <v>11</v>
      </c>
      <c r="F61" s="62"/>
    </row>
    <row r="62" spans="1:6" s="31" customFormat="1" ht="15">
      <c r="A62" s="32" t="s">
        <v>110</v>
      </c>
      <c r="B62" s="40" t="s">
        <v>311</v>
      </c>
      <c r="C62" s="39"/>
      <c r="D62" s="34">
        <v>15</v>
      </c>
    </row>
    <row r="63" spans="1:6" s="31" customFormat="1" ht="30">
      <c r="A63" s="32"/>
      <c r="B63" s="27" t="s">
        <v>111</v>
      </c>
      <c r="C63" s="28"/>
      <c r="D63" s="43"/>
    </row>
    <row r="64" spans="1:6" s="31" customFormat="1" ht="15">
      <c r="A64" s="32" t="s">
        <v>112</v>
      </c>
      <c r="B64" s="40" t="s">
        <v>17</v>
      </c>
      <c r="C64" s="39"/>
      <c r="D64" s="34">
        <v>0</v>
      </c>
    </row>
    <row r="65" spans="1:4" s="31" customFormat="1" ht="15">
      <c r="A65" s="32" t="s">
        <v>113</v>
      </c>
      <c r="B65" s="40" t="s">
        <v>16</v>
      </c>
      <c r="C65" s="39"/>
      <c r="D65" s="34">
        <v>0</v>
      </c>
    </row>
    <row r="66" spans="1:4" s="31" customFormat="1" ht="15">
      <c r="A66" s="32" t="s">
        <v>114</v>
      </c>
      <c r="B66" s="40" t="s">
        <v>15</v>
      </c>
      <c r="C66" s="39"/>
      <c r="D66" s="34">
        <v>0</v>
      </c>
    </row>
    <row r="67" spans="1:4" s="31" customFormat="1" ht="45">
      <c r="A67" s="32" t="s">
        <v>115</v>
      </c>
      <c r="B67" s="27" t="s">
        <v>278</v>
      </c>
      <c r="C67" s="28"/>
      <c r="D67" s="34">
        <v>15</v>
      </c>
    </row>
    <row r="68" spans="1:4" s="31" customFormat="1" ht="30">
      <c r="A68" s="32" t="s">
        <v>116</v>
      </c>
      <c r="B68" s="27" t="s">
        <v>279</v>
      </c>
      <c r="C68" s="28"/>
      <c r="D68" s="34">
        <v>0</v>
      </c>
    </row>
    <row r="69" spans="1:4" s="31" customFormat="1" ht="45">
      <c r="A69" s="32" t="s">
        <v>117</v>
      </c>
      <c r="B69" s="18" t="s">
        <v>272</v>
      </c>
      <c r="C69" s="15"/>
      <c r="D69" s="43"/>
    </row>
    <row r="70" spans="1:4" s="31" customFormat="1" ht="15">
      <c r="A70" s="32"/>
      <c r="B70" s="18" t="s">
        <v>270</v>
      </c>
      <c r="C70" s="18" t="s">
        <v>231</v>
      </c>
      <c r="D70" s="30">
        <f>((D72+D74)/(D76+D77))*100</f>
        <v>10.075813157251162</v>
      </c>
    </row>
    <row r="71" spans="1:4" s="31" customFormat="1" ht="15">
      <c r="A71" s="32"/>
      <c r="B71" s="18" t="s">
        <v>271</v>
      </c>
      <c r="C71" s="18" t="s">
        <v>231</v>
      </c>
      <c r="D71" s="30">
        <f>((D73+D75)/(D76+D77))*100</f>
        <v>6.6519931523599904</v>
      </c>
    </row>
    <row r="72" spans="1:4" s="31" customFormat="1" ht="60">
      <c r="A72" s="32" t="s">
        <v>118</v>
      </c>
      <c r="B72" s="18" t="s">
        <v>14</v>
      </c>
      <c r="C72" s="28"/>
      <c r="D72" s="55">
        <v>412</v>
      </c>
    </row>
    <row r="73" spans="1:4" s="31" customFormat="1" ht="60">
      <c r="A73" s="32" t="s">
        <v>119</v>
      </c>
      <c r="B73" s="27" t="s">
        <v>280</v>
      </c>
      <c r="C73" s="28"/>
      <c r="D73" s="55">
        <v>272</v>
      </c>
    </row>
    <row r="74" spans="1:4" s="31" customFormat="1" ht="30">
      <c r="A74" s="32" t="s">
        <v>120</v>
      </c>
      <c r="B74" s="27" t="s">
        <v>281</v>
      </c>
      <c r="C74" s="28"/>
      <c r="D74" s="34">
        <v>0</v>
      </c>
    </row>
    <row r="75" spans="1:4" s="31" customFormat="1" ht="45">
      <c r="A75" s="32" t="s">
        <v>121</v>
      </c>
      <c r="B75" s="27" t="s">
        <v>290</v>
      </c>
      <c r="C75" s="28"/>
      <c r="D75" s="34">
        <v>0</v>
      </c>
    </row>
    <row r="76" spans="1:4" s="31" customFormat="1" ht="75">
      <c r="A76" s="32" t="s">
        <v>122</v>
      </c>
      <c r="B76" s="27" t="s">
        <v>13</v>
      </c>
      <c r="C76" s="28"/>
      <c r="D76" s="34">
        <v>4089</v>
      </c>
    </row>
    <row r="77" spans="1:4" s="31" customFormat="1" ht="30">
      <c r="A77" s="32" t="s">
        <v>123</v>
      </c>
      <c r="B77" s="27" t="s">
        <v>291</v>
      </c>
      <c r="C77" s="28"/>
      <c r="D77" s="34">
        <v>0</v>
      </c>
    </row>
    <row r="78" spans="1:4" s="31" customFormat="1" ht="60">
      <c r="A78" s="32" t="s">
        <v>124</v>
      </c>
      <c r="B78" s="18" t="s">
        <v>273</v>
      </c>
      <c r="C78" s="18" t="s">
        <v>228</v>
      </c>
      <c r="D78" s="30">
        <f>((D79+D80)/(D81+D82))*100</f>
        <v>100</v>
      </c>
    </row>
    <row r="79" spans="1:4" s="31" customFormat="1" ht="60">
      <c r="A79" s="32" t="s">
        <v>125</v>
      </c>
      <c r="B79" s="27" t="s">
        <v>12</v>
      </c>
      <c r="C79" s="28"/>
      <c r="D79" s="34">
        <v>15</v>
      </c>
    </row>
    <row r="80" spans="1:4" s="31" customFormat="1" ht="45">
      <c r="A80" s="32" t="s">
        <v>126</v>
      </c>
      <c r="B80" s="27" t="s">
        <v>292</v>
      </c>
      <c r="C80" s="28"/>
      <c r="D80" s="34">
        <v>0</v>
      </c>
    </row>
    <row r="81" spans="1:4" s="31" customFormat="1" ht="45">
      <c r="A81" s="32" t="s">
        <v>127</v>
      </c>
      <c r="B81" s="27" t="s">
        <v>11</v>
      </c>
      <c r="C81" s="28"/>
      <c r="D81" s="34">
        <v>15</v>
      </c>
    </row>
    <row r="82" spans="1:4" s="31" customFormat="1" ht="30">
      <c r="A82" s="32" t="s">
        <v>128</v>
      </c>
      <c r="B82" s="27" t="s">
        <v>293</v>
      </c>
      <c r="C82" s="28"/>
      <c r="D82" s="34">
        <v>0</v>
      </c>
    </row>
    <row r="83" spans="1:4" s="31" customFormat="1" ht="42.75">
      <c r="A83" s="32" t="s">
        <v>130</v>
      </c>
      <c r="B83" s="15" t="s">
        <v>129</v>
      </c>
      <c r="C83" s="15"/>
      <c r="D83" s="43"/>
    </row>
    <row r="84" spans="1:4" s="31" customFormat="1" ht="90">
      <c r="A84" s="32" t="s">
        <v>131</v>
      </c>
      <c r="B84" s="18" t="s">
        <v>274</v>
      </c>
      <c r="C84" s="18" t="s">
        <v>228</v>
      </c>
      <c r="D84" s="30">
        <f>(D85/D86)*100</f>
        <v>37.362637362637365</v>
      </c>
    </row>
    <row r="85" spans="1:4" s="31" customFormat="1" ht="210">
      <c r="A85" s="32" t="s">
        <v>132</v>
      </c>
      <c r="B85" s="27" t="s">
        <v>10</v>
      </c>
      <c r="C85" s="28"/>
      <c r="D85" s="44">
        <v>34</v>
      </c>
    </row>
    <row r="86" spans="1:4" s="31" customFormat="1" ht="75">
      <c r="A86" s="32" t="s">
        <v>133</v>
      </c>
      <c r="B86" s="27" t="s">
        <v>294</v>
      </c>
      <c r="C86" s="28"/>
      <c r="D86" s="44">
        <v>91</v>
      </c>
    </row>
    <row r="87" spans="1:4" s="31" customFormat="1" ht="75">
      <c r="A87" s="32" t="s">
        <v>134</v>
      </c>
      <c r="B87" s="18" t="s">
        <v>256</v>
      </c>
      <c r="C87" s="18" t="s">
        <v>228</v>
      </c>
      <c r="D87" s="30">
        <f>(D88/D89)*100</f>
        <v>88.461538461538453</v>
      </c>
    </row>
    <row r="88" spans="1:4" ht="195">
      <c r="A88" s="11" t="s">
        <v>135</v>
      </c>
      <c r="B88" s="27" t="s">
        <v>9</v>
      </c>
      <c r="C88" s="28"/>
      <c r="D88" s="21">
        <v>23</v>
      </c>
    </row>
    <row r="89" spans="1:4" ht="60">
      <c r="A89" s="11" t="s">
        <v>136</v>
      </c>
      <c r="B89" s="27" t="s">
        <v>295</v>
      </c>
      <c r="C89" s="28"/>
      <c r="D89" s="21">
        <v>26</v>
      </c>
    </row>
    <row r="90" spans="1:4" ht="42.75">
      <c r="A90" s="11" t="s">
        <v>143</v>
      </c>
      <c r="B90" s="15" t="s">
        <v>142</v>
      </c>
      <c r="C90" s="15"/>
      <c r="D90" s="12"/>
    </row>
    <row r="91" spans="1:4" ht="60" customHeight="1">
      <c r="A91" s="46" t="s">
        <v>144</v>
      </c>
      <c r="B91" s="18" t="s">
        <v>254</v>
      </c>
      <c r="C91" s="18" t="s">
        <v>228</v>
      </c>
      <c r="D91" s="19">
        <v>100</v>
      </c>
    </row>
    <row r="92" spans="1:4" ht="45">
      <c r="A92" s="11" t="s">
        <v>145</v>
      </c>
      <c r="B92" s="18" t="s">
        <v>275</v>
      </c>
      <c r="C92" s="15"/>
      <c r="D92" s="45"/>
    </row>
    <row r="93" spans="1:4" ht="15">
      <c r="A93" s="11"/>
      <c r="B93" s="18" t="s">
        <v>138</v>
      </c>
      <c r="C93" s="18" t="s">
        <v>140</v>
      </c>
      <c r="D93" s="56">
        <v>40</v>
      </c>
    </row>
    <row r="94" spans="1:4" ht="15">
      <c r="A94" s="11"/>
      <c r="B94" s="18" t="s">
        <v>139</v>
      </c>
      <c r="C94" s="18" t="s">
        <v>140</v>
      </c>
      <c r="D94" s="56">
        <v>72</v>
      </c>
    </row>
    <row r="95" spans="1:4" ht="60">
      <c r="A95" s="11" t="s">
        <v>146</v>
      </c>
      <c r="B95" s="27" t="s">
        <v>225</v>
      </c>
      <c r="C95" s="28"/>
      <c r="D95" s="57"/>
    </row>
    <row r="96" spans="1:4" ht="15">
      <c r="A96" s="11"/>
      <c r="B96" s="27" t="s">
        <v>147</v>
      </c>
      <c r="C96" s="47"/>
      <c r="D96" s="57"/>
    </row>
    <row r="97" spans="1:5" ht="15">
      <c r="A97" s="11"/>
      <c r="B97" s="27" t="s">
        <v>255</v>
      </c>
      <c r="C97" s="18" t="s">
        <v>140</v>
      </c>
      <c r="D97" s="56">
        <v>43</v>
      </c>
    </row>
    <row r="98" spans="1:5" ht="15">
      <c r="A98" s="11"/>
      <c r="B98" s="27" t="s">
        <v>148</v>
      </c>
      <c r="C98" s="18" t="s">
        <v>140</v>
      </c>
      <c r="D98" s="56">
        <v>8</v>
      </c>
    </row>
    <row r="99" spans="1:5" ht="60">
      <c r="A99" s="11" t="s">
        <v>149</v>
      </c>
      <c r="B99" s="18" t="s">
        <v>26</v>
      </c>
      <c r="C99" s="15"/>
      <c r="D99" s="58"/>
    </row>
    <row r="100" spans="1:5" ht="60">
      <c r="A100" s="11"/>
      <c r="B100" s="27" t="s">
        <v>226</v>
      </c>
      <c r="C100" s="28"/>
      <c r="D100" s="57"/>
    </row>
    <row r="101" spans="1:5" ht="15">
      <c r="A101" s="11"/>
      <c r="B101" s="27" t="s">
        <v>147</v>
      </c>
      <c r="C101" s="47"/>
      <c r="D101" s="57"/>
    </row>
    <row r="102" spans="1:5" ht="15">
      <c r="A102" s="11"/>
      <c r="B102" s="27" t="s">
        <v>255</v>
      </c>
      <c r="C102" s="47" t="s">
        <v>140</v>
      </c>
      <c r="D102" s="56">
        <v>3.9</v>
      </c>
      <c r="E102" s="60"/>
    </row>
    <row r="103" spans="1:5" ht="15">
      <c r="A103" s="11"/>
      <c r="B103" s="27" t="s">
        <v>148</v>
      </c>
      <c r="C103" s="47" t="s">
        <v>140</v>
      </c>
      <c r="D103" s="56">
        <v>3.5</v>
      </c>
      <c r="E103" s="60"/>
    </row>
    <row r="104" spans="1:5" ht="75">
      <c r="A104" s="11" t="s">
        <v>150</v>
      </c>
      <c r="B104" s="18" t="s">
        <v>27</v>
      </c>
      <c r="C104" s="15"/>
      <c r="D104" s="58"/>
    </row>
    <row r="105" spans="1:5" ht="15">
      <c r="A105" s="11"/>
      <c r="B105" s="18" t="s">
        <v>138</v>
      </c>
      <c r="C105" s="18" t="s">
        <v>228</v>
      </c>
      <c r="D105" s="56">
        <v>0</v>
      </c>
    </row>
    <row r="106" spans="1:5" ht="15">
      <c r="A106" s="11"/>
      <c r="B106" s="18" t="s">
        <v>139</v>
      </c>
      <c r="C106" s="18" t="s">
        <v>228</v>
      </c>
      <c r="D106" s="56">
        <v>0</v>
      </c>
    </row>
    <row r="107" spans="1:5" ht="60">
      <c r="A107" s="11" t="s">
        <v>151</v>
      </c>
      <c r="B107" s="27" t="s">
        <v>227</v>
      </c>
      <c r="C107" s="28"/>
      <c r="D107" s="57"/>
    </row>
    <row r="108" spans="1:5" ht="15">
      <c r="A108" s="11"/>
      <c r="B108" s="27" t="s">
        <v>147</v>
      </c>
      <c r="C108" s="47"/>
      <c r="D108" s="57"/>
    </row>
    <row r="109" spans="1:5" ht="15">
      <c r="A109" s="11"/>
      <c r="B109" s="27" t="s">
        <v>255</v>
      </c>
      <c r="C109" s="18" t="s">
        <v>228</v>
      </c>
      <c r="D109" s="56">
        <v>0</v>
      </c>
    </row>
    <row r="110" spans="1:5" ht="15">
      <c r="A110" s="11"/>
      <c r="B110" s="27" t="s">
        <v>148</v>
      </c>
      <c r="C110" s="18" t="s">
        <v>228</v>
      </c>
      <c r="D110" s="56">
        <v>0</v>
      </c>
    </row>
    <row r="111" spans="1:5" ht="75">
      <c r="A111" s="11" t="s">
        <v>152</v>
      </c>
      <c r="B111" s="18" t="s">
        <v>61</v>
      </c>
      <c r="C111" s="15"/>
      <c r="D111" s="58"/>
    </row>
    <row r="112" spans="1:5" ht="15">
      <c r="A112" s="11"/>
      <c r="B112" s="18" t="s">
        <v>138</v>
      </c>
      <c r="C112" s="18" t="s">
        <v>228</v>
      </c>
      <c r="D112" s="56">
        <v>0</v>
      </c>
    </row>
    <row r="113" spans="1:4" ht="15">
      <c r="A113" s="11"/>
      <c r="B113" s="18" t="s">
        <v>139</v>
      </c>
      <c r="C113" s="18" t="s">
        <v>228</v>
      </c>
      <c r="D113" s="56">
        <v>0</v>
      </c>
    </row>
    <row r="114" spans="1:4" ht="60">
      <c r="A114" s="11" t="s">
        <v>153</v>
      </c>
      <c r="B114" s="27" t="s">
        <v>257</v>
      </c>
      <c r="C114" s="18" t="s">
        <v>228</v>
      </c>
      <c r="D114" s="56">
        <v>0</v>
      </c>
    </row>
    <row r="115" spans="1:4" ht="85.5">
      <c r="A115" s="32" t="s">
        <v>155</v>
      </c>
      <c r="B115" s="15" t="s">
        <v>154</v>
      </c>
      <c r="C115" s="15"/>
      <c r="D115" s="57"/>
    </row>
    <row r="116" spans="1:4" ht="45">
      <c r="A116" s="11" t="s">
        <v>156</v>
      </c>
      <c r="B116" s="18" t="s">
        <v>62</v>
      </c>
      <c r="C116" s="18" t="s">
        <v>228</v>
      </c>
      <c r="D116" s="19">
        <f>((D117+D118)/(D119+D120))*100</f>
        <v>98.45928099779897</v>
      </c>
    </row>
    <row r="117" spans="1:4" ht="90">
      <c r="A117" s="11" t="s">
        <v>157</v>
      </c>
      <c r="B117" s="27" t="s">
        <v>8</v>
      </c>
      <c r="C117" s="28"/>
      <c r="D117" s="21">
        <v>4026</v>
      </c>
    </row>
    <row r="118" spans="1:4" ht="45">
      <c r="A118" s="11" t="s">
        <v>158</v>
      </c>
      <c r="B118" s="27" t="s">
        <v>18</v>
      </c>
      <c r="C118" s="28"/>
      <c r="D118" s="21">
        <v>0</v>
      </c>
    </row>
    <row r="119" spans="1:4" ht="75">
      <c r="A119" s="11" t="s">
        <v>159</v>
      </c>
      <c r="B119" s="27" t="s">
        <v>7</v>
      </c>
      <c r="C119" s="28"/>
      <c r="D119" s="21">
        <v>4089</v>
      </c>
    </row>
    <row r="120" spans="1:4" ht="30">
      <c r="A120" s="11" t="s">
        <v>160</v>
      </c>
      <c r="B120" s="23" t="s">
        <v>6</v>
      </c>
      <c r="C120" s="47"/>
      <c r="D120" s="21">
        <v>0</v>
      </c>
    </row>
    <row r="121" spans="1:4" ht="45">
      <c r="A121" s="11" t="s">
        <v>161</v>
      </c>
      <c r="B121" s="18" t="s">
        <v>252</v>
      </c>
      <c r="C121" s="18" t="s">
        <v>228</v>
      </c>
      <c r="D121" s="19">
        <f>(D122/D123)*100</f>
        <v>6.666666666666667</v>
      </c>
    </row>
    <row r="122" spans="1:4" ht="45">
      <c r="A122" s="11" t="s">
        <v>162</v>
      </c>
      <c r="B122" s="27" t="s">
        <v>19</v>
      </c>
      <c r="C122" s="28"/>
      <c r="D122" s="21">
        <v>1</v>
      </c>
    </row>
    <row r="123" spans="1:4" ht="45">
      <c r="A123" s="11" t="s">
        <v>163</v>
      </c>
      <c r="B123" s="27" t="s">
        <v>20</v>
      </c>
      <c r="C123" s="28"/>
      <c r="D123" s="21">
        <v>15</v>
      </c>
    </row>
    <row r="124" spans="1:4" ht="45">
      <c r="A124" s="11" t="s">
        <v>164</v>
      </c>
      <c r="B124" s="18" t="s">
        <v>28</v>
      </c>
      <c r="C124" s="18" t="s">
        <v>228</v>
      </c>
      <c r="D124" s="19">
        <f>((D125+D126)/(D127+D128))*100</f>
        <v>100</v>
      </c>
    </row>
    <row r="125" spans="1:4" ht="45">
      <c r="A125" s="11" t="s">
        <v>165</v>
      </c>
      <c r="B125" s="27" t="s">
        <v>32</v>
      </c>
      <c r="C125" s="28"/>
      <c r="D125" s="21">
        <v>15</v>
      </c>
    </row>
    <row r="126" spans="1:4" ht="30">
      <c r="A126" s="11" t="s">
        <v>166</v>
      </c>
      <c r="B126" s="27" t="s">
        <v>21</v>
      </c>
      <c r="C126" s="28"/>
      <c r="D126" s="21">
        <v>0</v>
      </c>
    </row>
    <row r="127" spans="1:4" ht="45">
      <c r="A127" s="11" t="s">
        <v>167</v>
      </c>
      <c r="B127" s="27" t="s">
        <v>324</v>
      </c>
      <c r="C127" s="28"/>
      <c r="D127" s="21">
        <v>15</v>
      </c>
    </row>
    <row r="128" spans="1:4" ht="30">
      <c r="A128" s="11" t="s">
        <v>168</v>
      </c>
      <c r="B128" s="27" t="s">
        <v>22</v>
      </c>
      <c r="C128" s="28"/>
      <c r="D128" s="21">
        <v>0</v>
      </c>
    </row>
    <row r="129" spans="1:4" ht="45">
      <c r="A129" s="11" t="s">
        <v>169</v>
      </c>
      <c r="B129" s="18" t="s">
        <v>63</v>
      </c>
      <c r="C129" s="18" t="s">
        <v>228</v>
      </c>
      <c r="D129" s="19">
        <f>((D130+D131)/(D132+D133))*100</f>
        <v>0</v>
      </c>
    </row>
    <row r="130" spans="1:4" ht="45">
      <c r="A130" s="11" t="s">
        <v>170</v>
      </c>
      <c r="B130" s="27" t="s">
        <v>5</v>
      </c>
      <c r="C130" s="28"/>
      <c r="D130" s="21">
        <v>0</v>
      </c>
    </row>
    <row r="131" spans="1:4" ht="30">
      <c r="A131" s="11" t="s">
        <v>171</v>
      </c>
      <c r="B131" s="27" t="s">
        <v>23</v>
      </c>
      <c r="C131" s="28"/>
      <c r="D131" s="21">
        <v>0</v>
      </c>
    </row>
    <row r="132" spans="1:4" ht="45">
      <c r="A132" s="11" t="s">
        <v>172</v>
      </c>
      <c r="B132" s="23" t="s">
        <v>4</v>
      </c>
      <c r="C132" s="47"/>
      <c r="D132" s="21">
        <v>15</v>
      </c>
    </row>
    <row r="133" spans="1:4" ht="30">
      <c r="A133" s="11" t="s">
        <v>173</v>
      </c>
      <c r="B133" s="27" t="s">
        <v>293</v>
      </c>
      <c r="C133" s="28"/>
      <c r="D133" s="21">
        <v>0</v>
      </c>
    </row>
    <row r="134" spans="1:4" s="31" customFormat="1" ht="57">
      <c r="A134" s="32" t="s">
        <v>175</v>
      </c>
      <c r="B134" s="48" t="s">
        <v>174</v>
      </c>
      <c r="C134" s="48"/>
      <c r="D134" s="43"/>
    </row>
    <row r="135" spans="1:4" s="31" customFormat="1" ht="30">
      <c r="A135" s="32" t="s">
        <v>176</v>
      </c>
      <c r="B135" s="49" t="s">
        <v>29</v>
      </c>
      <c r="C135" s="49" t="s">
        <v>228</v>
      </c>
      <c r="D135" s="30">
        <f>((D136+D137)/(D138+D139))*100</f>
        <v>0</v>
      </c>
    </row>
    <row r="136" spans="1:4" s="31" customFormat="1" ht="45">
      <c r="A136" s="32" t="s">
        <v>182</v>
      </c>
      <c r="B136" s="27" t="s">
        <v>24</v>
      </c>
      <c r="C136" s="28"/>
      <c r="D136" s="34">
        <v>0</v>
      </c>
    </row>
    <row r="137" spans="1:4" ht="30">
      <c r="A137" s="11" t="s">
        <v>183</v>
      </c>
      <c r="B137" s="23" t="s">
        <v>3</v>
      </c>
      <c r="C137" s="47"/>
      <c r="D137" s="21">
        <v>0</v>
      </c>
    </row>
    <row r="138" spans="1:4" ht="60">
      <c r="A138" s="11" t="s">
        <v>184</v>
      </c>
      <c r="B138" s="27" t="s">
        <v>0</v>
      </c>
      <c r="C138" s="28"/>
      <c r="D138" s="21">
        <v>15</v>
      </c>
    </row>
    <row r="139" spans="1:4" ht="30">
      <c r="A139" s="11" t="s">
        <v>185</v>
      </c>
      <c r="B139" s="27" t="s">
        <v>25</v>
      </c>
      <c r="C139" s="28"/>
      <c r="D139" s="21">
        <v>0</v>
      </c>
    </row>
    <row r="140" spans="1:4" ht="57">
      <c r="A140" s="17" t="s">
        <v>187</v>
      </c>
      <c r="B140" s="15" t="s">
        <v>186</v>
      </c>
      <c r="C140" s="15"/>
      <c r="D140" s="12"/>
    </row>
    <row r="141" spans="1:4" ht="36.75" customHeight="1">
      <c r="A141" s="17" t="s">
        <v>188</v>
      </c>
      <c r="B141" s="18" t="s">
        <v>258</v>
      </c>
      <c r="C141" s="18" t="s">
        <v>141</v>
      </c>
      <c r="D141" s="19">
        <f>(D142+D143)/(D144+D145)</f>
        <v>54.565931134820559</v>
      </c>
    </row>
    <row r="142" spans="1:4" ht="30">
      <c r="A142" s="32" t="s">
        <v>189</v>
      </c>
      <c r="B142" s="27" t="s">
        <v>333</v>
      </c>
      <c r="C142" s="18"/>
      <c r="D142" s="21">
        <v>225029.9</v>
      </c>
    </row>
    <row r="143" spans="1:4" ht="30">
      <c r="A143" s="32" t="s">
        <v>190</v>
      </c>
      <c r="B143" s="27" t="s">
        <v>332</v>
      </c>
      <c r="C143" s="18"/>
      <c r="D143" s="21">
        <v>0</v>
      </c>
    </row>
    <row r="144" spans="1:4" ht="30">
      <c r="A144" s="32" t="s">
        <v>191</v>
      </c>
      <c r="B144" s="27" t="s">
        <v>331</v>
      </c>
      <c r="C144" s="18"/>
      <c r="D144" s="21">
        <v>4124</v>
      </c>
    </row>
    <row r="145" spans="1:4" ht="30">
      <c r="A145" s="11" t="s">
        <v>192</v>
      </c>
      <c r="B145" s="23" t="s">
        <v>330</v>
      </c>
      <c r="C145" s="18"/>
      <c r="D145" s="21"/>
    </row>
    <row r="146" spans="1:4" ht="45">
      <c r="A146" s="11" t="s">
        <v>193</v>
      </c>
      <c r="B146" s="18" t="s">
        <v>289</v>
      </c>
      <c r="C146" s="18" t="s">
        <v>228</v>
      </c>
      <c r="D146" s="19">
        <f>((D147+D148)/(D149+D150))*100</f>
        <v>2.5996100962583193</v>
      </c>
    </row>
    <row r="147" spans="1:4" ht="45">
      <c r="A147" s="11" t="s">
        <v>194</v>
      </c>
      <c r="B147" s="27" t="s">
        <v>329</v>
      </c>
      <c r="C147" s="28"/>
      <c r="D147" s="21">
        <v>5849.9</v>
      </c>
    </row>
    <row r="148" spans="1:4" ht="45">
      <c r="A148" s="11" t="s">
        <v>195</v>
      </c>
      <c r="B148" s="27" t="s">
        <v>328</v>
      </c>
      <c r="C148" s="28"/>
      <c r="D148" s="21"/>
    </row>
    <row r="149" spans="1:4" ht="30">
      <c r="A149" s="11" t="s">
        <v>196</v>
      </c>
      <c r="B149" s="27" t="s">
        <v>327</v>
      </c>
      <c r="C149" s="28"/>
      <c r="D149" s="21">
        <v>225029.9</v>
      </c>
    </row>
    <row r="150" spans="1:4" ht="30">
      <c r="A150" s="11" t="s">
        <v>197</v>
      </c>
      <c r="B150" s="23" t="s">
        <v>326</v>
      </c>
      <c r="C150" s="47"/>
      <c r="D150" s="21"/>
    </row>
    <row r="151" spans="1:4" ht="28.5">
      <c r="A151" s="32" t="s">
        <v>199</v>
      </c>
      <c r="B151" s="15" t="s">
        <v>198</v>
      </c>
      <c r="C151" s="15"/>
      <c r="D151" s="12"/>
    </row>
    <row r="152" spans="1:4" s="31" customFormat="1" ht="45">
      <c r="A152" s="32" t="s">
        <v>200</v>
      </c>
      <c r="B152" s="49" t="s">
        <v>259</v>
      </c>
      <c r="C152" s="49" t="s">
        <v>228</v>
      </c>
      <c r="D152" s="30">
        <f>((D153+D154)/(D155+D156))*100</f>
        <v>33.333333333333329</v>
      </c>
    </row>
    <row r="153" spans="1:4" s="31" customFormat="1" ht="60">
      <c r="A153" s="32" t="s">
        <v>201</v>
      </c>
      <c r="B153" s="23" t="s">
        <v>325</v>
      </c>
      <c r="C153" s="47"/>
      <c r="D153" s="34">
        <v>5</v>
      </c>
    </row>
    <row r="154" spans="1:4" s="31" customFormat="1" ht="30">
      <c r="A154" s="32" t="s">
        <v>202</v>
      </c>
      <c r="B154" s="27" t="s">
        <v>248</v>
      </c>
      <c r="C154" s="28"/>
      <c r="D154" s="34">
        <v>0</v>
      </c>
    </row>
    <row r="155" spans="1:4" s="31" customFormat="1" ht="45">
      <c r="A155" s="32" t="s">
        <v>203</v>
      </c>
      <c r="B155" s="27" t="s">
        <v>324</v>
      </c>
      <c r="C155" s="28"/>
      <c r="D155" s="34">
        <v>15</v>
      </c>
    </row>
    <row r="156" spans="1:4" s="31" customFormat="1" ht="30">
      <c r="A156" s="32" t="s">
        <v>204</v>
      </c>
      <c r="B156" s="27" t="s">
        <v>293</v>
      </c>
      <c r="C156" s="28"/>
      <c r="D156" s="34">
        <v>0</v>
      </c>
    </row>
    <row r="157" spans="1:4" s="31" customFormat="1" ht="45">
      <c r="A157" s="32" t="s">
        <v>205</v>
      </c>
      <c r="B157" s="18" t="s">
        <v>30</v>
      </c>
      <c r="C157" s="18" t="s">
        <v>228</v>
      </c>
      <c r="D157" s="30">
        <f>((D158+D159)/(D160+D161))*100</f>
        <v>100</v>
      </c>
    </row>
    <row r="158" spans="1:4" s="31" customFormat="1" ht="45">
      <c r="A158" s="32" t="s">
        <v>206</v>
      </c>
      <c r="B158" s="23" t="s">
        <v>323</v>
      </c>
      <c r="C158" s="47"/>
      <c r="D158" s="34">
        <v>15</v>
      </c>
    </row>
    <row r="159" spans="1:4" ht="30">
      <c r="A159" s="11" t="s">
        <v>207</v>
      </c>
      <c r="B159" s="27" t="s">
        <v>322</v>
      </c>
      <c r="C159" s="28"/>
      <c r="D159" s="21">
        <v>0</v>
      </c>
    </row>
    <row r="160" spans="1:4" ht="45">
      <c r="A160" s="11" t="s">
        <v>208</v>
      </c>
      <c r="B160" s="27" t="s">
        <v>321</v>
      </c>
      <c r="C160" s="28"/>
      <c r="D160" s="21">
        <v>15</v>
      </c>
    </row>
    <row r="161" spans="1:4" ht="30">
      <c r="A161" s="11" t="s">
        <v>209</v>
      </c>
      <c r="B161" s="27" t="s">
        <v>320</v>
      </c>
      <c r="C161" s="28"/>
      <c r="D161" s="21">
        <v>0</v>
      </c>
    </row>
    <row r="162" spans="1:4" ht="45">
      <c r="A162" s="32" t="s">
        <v>210</v>
      </c>
      <c r="B162" s="18" t="s">
        <v>31</v>
      </c>
      <c r="C162" s="18" t="s">
        <v>228</v>
      </c>
      <c r="D162" s="19">
        <f>((D163+D164)/(D165+D166))*100</f>
        <v>86.666666666666671</v>
      </c>
    </row>
    <row r="163" spans="1:4" ht="45">
      <c r="A163" s="32" t="s">
        <v>211</v>
      </c>
      <c r="B163" s="23" t="s">
        <v>319</v>
      </c>
      <c r="C163" s="47"/>
      <c r="D163" s="21">
        <v>13</v>
      </c>
    </row>
    <row r="164" spans="1:4" ht="30">
      <c r="A164" s="32" t="s">
        <v>212</v>
      </c>
      <c r="B164" s="27" t="s">
        <v>249</v>
      </c>
      <c r="C164" s="28"/>
      <c r="D164" s="21">
        <v>0</v>
      </c>
    </row>
    <row r="165" spans="1:4" ht="45">
      <c r="A165" s="32" t="s">
        <v>213</v>
      </c>
      <c r="B165" s="27" t="s">
        <v>250</v>
      </c>
      <c r="C165" s="28"/>
      <c r="D165" s="21">
        <v>15</v>
      </c>
    </row>
    <row r="166" spans="1:4" ht="30">
      <c r="A166" s="32" t="s">
        <v>214</v>
      </c>
      <c r="B166" s="27" t="s">
        <v>293</v>
      </c>
      <c r="C166" s="28"/>
      <c r="D166" s="21">
        <v>0</v>
      </c>
    </row>
    <row r="167" spans="1:4" ht="45">
      <c r="A167" s="32" t="s">
        <v>215</v>
      </c>
      <c r="B167" s="18" t="s">
        <v>33</v>
      </c>
      <c r="C167" s="18" t="s">
        <v>228</v>
      </c>
      <c r="D167" s="19">
        <f>((D168+D169)/(D170+D171))*100</f>
        <v>100</v>
      </c>
    </row>
    <row r="168" spans="1:4" ht="45">
      <c r="A168" s="32" t="s">
        <v>216</v>
      </c>
      <c r="B168" s="27" t="s">
        <v>318</v>
      </c>
      <c r="C168" s="28"/>
      <c r="D168" s="21">
        <v>15</v>
      </c>
    </row>
    <row r="169" spans="1:4" ht="30">
      <c r="A169" s="32" t="s">
        <v>217</v>
      </c>
      <c r="B169" s="23" t="s">
        <v>317</v>
      </c>
      <c r="C169" s="47"/>
      <c r="D169" s="21">
        <v>0</v>
      </c>
    </row>
    <row r="170" spans="1:4" ht="45">
      <c r="A170" s="32" t="s">
        <v>218</v>
      </c>
      <c r="B170" s="23" t="s">
        <v>251</v>
      </c>
      <c r="C170" s="47"/>
      <c r="D170" s="21">
        <v>15</v>
      </c>
    </row>
    <row r="171" spans="1:4" ht="30">
      <c r="A171" s="32" t="s">
        <v>219</v>
      </c>
      <c r="B171" s="27" t="s">
        <v>293</v>
      </c>
      <c r="C171" s="28"/>
      <c r="D171" s="21">
        <v>0</v>
      </c>
    </row>
    <row r="172" spans="1:4" ht="45">
      <c r="A172" s="32" t="s">
        <v>233</v>
      </c>
      <c r="B172" s="18" t="s">
        <v>34</v>
      </c>
      <c r="C172" s="18" t="s">
        <v>228</v>
      </c>
      <c r="D172" s="19">
        <f>((D173+D174)/(D175+D176))*100</f>
        <v>53.333333333333336</v>
      </c>
    </row>
    <row r="173" spans="1:4" ht="60">
      <c r="A173" s="32" t="s">
        <v>234</v>
      </c>
      <c r="B173" s="27" t="s">
        <v>316</v>
      </c>
      <c r="C173" s="28"/>
      <c r="D173" s="21">
        <v>8</v>
      </c>
    </row>
    <row r="174" spans="1:4" ht="30">
      <c r="A174" s="32" t="s">
        <v>235</v>
      </c>
      <c r="B174" s="27" t="s">
        <v>253</v>
      </c>
      <c r="C174" s="28"/>
      <c r="D174" s="21">
        <v>0</v>
      </c>
    </row>
    <row r="175" spans="1:4" ht="45">
      <c r="A175" s="32" t="s">
        <v>236</v>
      </c>
      <c r="B175" s="27" t="s">
        <v>315</v>
      </c>
      <c r="C175" s="28"/>
      <c r="D175" s="21">
        <v>15</v>
      </c>
    </row>
    <row r="176" spans="1:4" ht="30">
      <c r="A176" s="32" t="s">
        <v>237</v>
      </c>
      <c r="B176" s="27" t="s">
        <v>293</v>
      </c>
      <c r="C176" s="28"/>
      <c r="D176" s="21">
        <v>0</v>
      </c>
    </row>
    <row r="177" spans="1:4" ht="45">
      <c r="A177" s="32" t="s">
        <v>238</v>
      </c>
      <c r="B177" s="18" t="s">
        <v>260</v>
      </c>
      <c r="C177" s="18" t="s">
        <v>228</v>
      </c>
      <c r="D177" s="50">
        <f>((D178+D179)/(D180+D181))*100</f>
        <v>0</v>
      </c>
    </row>
    <row r="178" spans="1:4" ht="60">
      <c r="A178" s="32" t="s">
        <v>239</v>
      </c>
      <c r="B178" s="27" t="s">
        <v>314</v>
      </c>
      <c r="C178" s="28"/>
      <c r="D178" s="21">
        <v>0</v>
      </c>
    </row>
    <row r="179" spans="1:4" ht="30">
      <c r="A179" s="32" t="s">
        <v>240</v>
      </c>
      <c r="B179" s="27" t="s">
        <v>261</v>
      </c>
      <c r="C179" s="28"/>
      <c r="D179" s="21">
        <v>0</v>
      </c>
    </row>
    <row r="180" spans="1:4" ht="45">
      <c r="A180" s="32" t="s">
        <v>241</v>
      </c>
      <c r="B180" s="27" t="s">
        <v>313</v>
      </c>
      <c r="C180" s="28"/>
      <c r="D180" s="21">
        <v>15</v>
      </c>
    </row>
    <row r="181" spans="1:4" ht="30">
      <c r="A181" s="32" t="s">
        <v>242</v>
      </c>
      <c r="B181" s="27" t="s">
        <v>293</v>
      </c>
      <c r="C181" s="28"/>
      <c r="D181" s="21">
        <v>0</v>
      </c>
    </row>
    <row r="182" spans="1:4" ht="45">
      <c r="A182" s="32" t="s">
        <v>243</v>
      </c>
      <c r="B182" s="18" t="s">
        <v>137</v>
      </c>
      <c r="C182" s="18" t="s">
        <v>228</v>
      </c>
      <c r="D182" s="50">
        <f>((D183+D184)/(D185+D186))*100</f>
        <v>0</v>
      </c>
    </row>
    <row r="183" spans="1:4" ht="60">
      <c r="A183" s="32" t="s">
        <v>244</v>
      </c>
      <c r="B183" s="27" t="s">
        <v>312</v>
      </c>
      <c r="C183" s="28"/>
      <c r="D183" s="21">
        <v>0</v>
      </c>
    </row>
    <row r="184" spans="1:4" ht="30">
      <c r="A184" s="32" t="s">
        <v>245</v>
      </c>
      <c r="B184" s="27" t="s">
        <v>262</v>
      </c>
      <c r="C184" s="28"/>
      <c r="D184" s="21">
        <v>0</v>
      </c>
    </row>
    <row r="185" spans="1:4" ht="45">
      <c r="A185" s="32" t="s">
        <v>246</v>
      </c>
      <c r="B185" s="27" t="s">
        <v>263</v>
      </c>
      <c r="C185" s="28"/>
      <c r="D185" s="21">
        <v>15</v>
      </c>
    </row>
    <row r="186" spans="1:4" ht="30">
      <c r="A186" s="32" t="s">
        <v>247</v>
      </c>
      <c r="B186" s="27" t="s">
        <v>264</v>
      </c>
      <c r="C186" s="28"/>
      <c r="D186" s="21">
        <v>0</v>
      </c>
    </row>
    <row r="188" spans="1:4" ht="14.25">
      <c r="B188" s="4" t="s">
        <v>334</v>
      </c>
    </row>
    <row r="189" spans="1:4" ht="14.25">
      <c r="B189" s="5" t="s">
        <v>335</v>
      </c>
    </row>
    <row r="190" spans="1:4">
      <c r="B190" s="6"/>
    </row>
    <row r="191" spans="1:4">
      <c r="B191" s="54" t="s">
        <v>303</v>
      </c>
    </row>
  </sheetData>
  <mergeCells count="1">
    <mergeCell ref="A36:A38"/>
  </mergeCells>
  <phoneticPr fontId="0" type="noConversion"/>
  <pageMargins left="0.23622047244094491" right="0.23622047244094491" top="0.35433070866141736" bottom="0.19685039370078741" header="0.31496062992125984" footer="0.31496062992125984"/>
  <pageSetup paperSize="9" scale="80" orientation="portrait" r:id="rId1"/>
  <headerFooter alignWithMargins="0"/>
  <rowBreaks count="8" manualBreakCount="8">
    <brk id="20" max="4" man="1"/>
    <brk id="35" max="4" man="1"/>
    <brk id="54" max="4" man="1"/>
    <brk id="82" max="4" man="1"/>
    <brk id="98" max="4" man="1"/>
    <brk id="120" max="4" man="1"/>
    <brk id="145" max="4" man="1"/>
    <brk id="1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USER1</cp:lastModifiedBy>
  <cp:lastPrinted>2016-10-17T12:09:08Z</cp:lastPrinted>
  <dcterms:created xsi:type="dcterms:W3CDTF">1996-10-08T23:32:33Z</dcterms:created>
  <dcterms:modified xsi:type="dcterms:W3CDTF">2016-10-24T11:05:40Z</dcterms:modified>
</cp:coreProperties>
</file>