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'Лист1'!$A$1:$V$97</definedName>
  </definedNames>
  <calcPr fullCalcOnLoad="1"/>
</workbook>
</file>

<file path=xl/sharedStrings.xml><?xml version="1.0" encoding="utf-8"?>
<sst xmlns="http://schemas.openxmlformats.org/spreadsheetml/2006/main" count="96" uniqueCount="76">
  <si>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</si>
  <si>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</si>
  <si>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</si>
  <si>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</si>
  <si>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</si>
  <si>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</si>
  <si>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</si>
  <si>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</si>
  <si>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</si>
  <si>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</si>
  <si>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</si>
  <si>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</si>
  <si>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</si>
  <si>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</si>
  <si>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</si>
  <si>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</si>
  <si>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</si>
  <si>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</si>
  <si>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</si>
  <si>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</si>
  <si>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</si>
  <si>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</si>
  <si>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</si>
  <si>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</si>
  <si>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</si>
  <si>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</si>
  <si>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</si>
  <si>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</si>
  <si>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</si>
  <si>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</si>
  <si>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</si>
  <si>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</si>
  <si>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</si>
  <si>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</si>
  <si>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</si>
  <si>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</si>
  <si>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</si>
  <si>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</si>
  <si>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</si>
  <si>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</si>
  <si>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</si>
  <si>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</si>
  <si>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</si>
  <si>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</si>
  <si>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10,2%годов.</t>
  </si>
  <si>
    <t>9,5%годов.</t>
  </si>
  <si>
    <t>Главный бухгалтер</t>
  </si>
  <si>
    <t>Г.А.Стародубцева</t>
  </si>
  <si>
    <t>1/2 ст.реф.      (8,25%)</t>
  </si>
  <si>
    <t>первоначальный                         (тыс.руб.)</t>
  </si>
  <si>
    <t>Муниципальное образование Киржачский район</t>
  </si>
  <si>
    <t>муниципальный контракт № 0328300038312000034-0113062-02 на оказание услуг для муниципальных нужд от 16.05.2012г. (цена контракта 6985482,42 руб.)</t>
  </si>
  <si>
    <t>муниципальный контракт № 0328300038313000021-0113062-02 на оказание услуг для муниципальных нужд от 25.06.2013г. (цена 6859112-40 руб.)</t>
  </si>
  <si>
    <t>Договор №2484/0054/9757 от 27.06.2013г.  ОАО "Сбербанк России"   Объем  возобновляемой  кредитной линии  24016500,00 руб. (целевое назначение - финансирование дефицита бюджета муниципального образования Киржачский район)</t>
  </si>
  <si>
    <t>Договор № 2484/054/8184 от 17.05.2012г. ОАО "Сбербанк России" объем  возобновляемой  кредитной линии 22783700,00 руб. (целевое назначение - финансирование дефицита бюджета муниципального образования Киржачский район)</t>
  </si>
  <si>
    <t>Лимит возобновляемой  кредитной линии      43 699 200,00 руб. (целевое назначение - финансирование дефицита бюджета и погашение муниципальных долговых обязательств муниципального образования Киржачский район)</t>
  </si>
  <si>
    <t>12,825% годов</t>
  </si>
  <si>
    <t xml:space="preserve">Начальник финансового управления </t>
  </si>
  <si>
    <t>О.В.Калёнова</t>
  </si>
  <si>
    <t>муниципальный контракт с ОАО "Сбербанк России" № 0328300038314000041-0113062-03 по предоставлению кредита бюджету муниципального образования Киржчаский район от 26.08.2014г. (цена 13 665 577-91 руб.)</t>
  </si>
  <si>
    <t>Утверждено Решением о бюджете муниципального образования на 2015  год</t>
  </si>
  <si>
    <t>Верхний предел муниципального долга на 01.01.2016 г.,</t>
  </si>
  <si>
    <t>18,7951%годов</t>
  </si>
  <si>
    <t xml:space="preserve"> без обеспече-ния по возврату заемных средств</t>
  </si>
  <si>
    <t>любыми суммами в пределах указанного срока</t>
  </si>
  <si>
    <t>с 01.01.2015 -0,1% годовых</t>
  </si>
  <si>
    <t>Штрафные санкции за несвоевременное погашение основного долга</t>
  </si>
  <si>
    <t>собствен-ные доходы</t>
  </si>
  <si>
    <t>Договор с ДФБНП №08/14 от 19.12.2014 (целевое назначение - частичное покрытие дефицита бюджета муниципального образования Киржачский район),</t>
  </si>
  <si>
    <t>Дополнительное соглашение №1 от 12.01.2015г.</t>
  </si>
  <si>
    <t>в том числе просроченный</t>
  </si>
  <si>
    <t>Всего</t>
  </si>
  <si>
    <t>Плата за возобновляемую кредит.линию 0,02%</t>
  </si>
  <si>
    <t xml:space="preserve"> муниципальный контракт с  ПАО "Совкомбанк" № 0328300038315000050-0113062-01 от 05.05.2015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47 896 700 рублей (цена контракта 26 982 127,65 рублей)</t>
  </si>
  <si>
    <t>20.07.2015г.</t>
  </si>
  <si>
    <t>по состоянию на 01 октября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</si>
</sst>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_ ;\-#,##0\ "/>
    <numFmt numFmtId="169" formatCode="#,##0.00_ ;\-#,##0.00\ "/>
    <numFmt numFmtId="170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1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14" xfId="0" applyFont="1" applyBorder="1" applyAlignment="1">
      <alignment horizontal="left"/>
    </xf>
    <xf numFmtId="0" fontId="14" fillId="0" borderId="10" xfId="60" applyNumberFormat="1" applyFont="1" applyBorder="1" applyAlignment="1">
      <alignment horizontal="center" vertical="center"/>
    </xf>
    <xf numFmtId="43" fontId="14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/>
    </xf>
    <xf numFmtId="0" fontId="13" fillId="0" borderId="10" xfId="6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0" xfId="60" applyNumberFormat="1" applyFont="1" applyBorder="1" applyAlignment="1">
      <alignment horizontal="center" vertical="center" wrapText="1"/>
    </xf>
    <xf numFmtId="14" fontId="13" fillId="0" borderId="10" xfId="60" applyNumberFormat="1" applyFont="1" applyBorder="1" applyAlignment="1">
      <alignment horizontal="center" vertical="center" wrapText="1"/>
    </xf>
    <xf numFmtId="0" fontId="13" fillId="0" borderId="10" xfId="60" applyNumberFormat="1" applyFont="1" applyFill="1" applyBorder="1" applyAlignment="1">
      <alignment horizontal="center" vertical="center"/>
    </xf>
    <xf numFmtId="14" fontId="13" fillId="0" borderId="10" xfId="6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4" fontId="14" fillId="0" borderId="10" xfId="6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justify"/>
    </xf>
    <xf numFmtId="43" fontId="13" fillId="0" borderId="10" xfId="6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2" fontId="13" fillId="0" borderId="10" xfId="60" applyNumberFormat="1" applyFont="1" applyBorder="1" applyAlignment="1">
      <alignment horizontal="center" vertical="center"/>
    </xf>
    <xf numFmtId="14" fontId="13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 wrapText="1"/>
    </xf>
    <xf numFmtId="4" fontId="13" fillId="0" borderId="10" xfId="60" applyNumberFormat="1" applyFont="1" applyBorder="1" applyAlignment="1">
      <alignment horizontal="center" vertical="center"/>
    </xf>
    <xf numFmtId="4" fontId="14" fillId="0" borderId="10" xfId="60" applyNumberFormat="1" applyFont="1" applyBorder="1" applyAlignment="1">
      <alignment horizontal="center" vertical="center"/>
    </xf>
    <xf numFmtId="0" fontId="14" fillId="0" borderId="14" xfId="60" applyNumberFormat="1" applyFont="1" applyBorder="1" applyAlignment="1">
      <alignment horizontal="center" vertical="center"/>
    </xf>
    <xf numFmtId="0" fontId="14" fillId="0" borderId="16" xfId="6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4" fontId="14" fillId="0" borderId="13" xfId="60" applyNumberFormat="1" applyFont="1" applyBorder="1" applyAlignment="1">
      <alignment horizontal="center" vertical="center"/>
    </xf>
    <xf numFmtId="43" fontId="14" fillId="0" borderId="13" xfId="6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/>
    </xf>
    <xf numFmtId="14" fontId="13" fillId="24" borderId="10" xfId="60" applyNumberFormat="1" applyFont="1" applyFill="1" applyBorder="1" applyAlignment="1">
      <alignment horizontal="center" vertical="center"/>
    </xf>
    <xf numFmtId="0" fontId="13" fillId="24" borderId="10" xfId="6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0" borderId="14" xfId="0" applyFont="1" applyBorder="1" applyAlignment="1">
      <alignment horizontal="left"/>
    </xf>
    <xf numFmtId="2" fontId="14" fillId="0" borderId="10" xfId="6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43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 wrapText="1"/>
    </xf>
    <xf numFmtId="43" fontId="14" fillId="2" borderId="10" xfId="60" applyNumberFormat="1" applyFont="1" applyFill="1" applyBorder="1" applyAlignment="1">
      <alignment horizontal="center" vertical="center" wrapText="1"/>
    </xf>
    <xf numFmtId="14" fontId="14" fillId="2" borderId="10" xfId="6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4" fillId="24" borderId="0" xfId="0" applyNumberFormat="1" applyFont="1" applyFill="1" applyAlignment="1">
      <alignment/>
    </xf>
    <xf numFmtId="0" fontId="14" fillId="2" borderId="14" xfId="0" applyFont="1" applyFill="1" applyBorder="1" applyAlignment="1">
      <alignment horizontal="left" vertical="center" wrapText="1"/>
    </xf>
    <xf numFmtId="0" fontId="5" fillId="24" borderId="0" xfId="0" applyNumberFormat="1" applyFont="1" applyFill="1" applyAlignment="1">
      <alignment/>
    </xf>
    <xf numFmtId="0" fontId="13" fillId="0" borderId="10" xfId="0" applyFont="1" applyBorder="1" applyAlignment="1">
      <alignment horizontal="left" vertical="center" wrapText="1"/>
    </xf>
    <xf numFmtId="0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68" fontId="13" fillId="0" borderId="10" xfId="6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43" fontId="13" fillId="0" borderId="12" xfId="6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 wrapText="1"/>
    </xf>
    <xf numFmtId="14" fontId="13" fillId="0" borderId="12" xfId="60" applyNumberFormat="1" applyFont="1" applyBorder="1" applyAlignment="1">
      <alignment horizontal="center" vertical="center" wrapText="1"/>
    </xf>
    <xf numFmtId="43" fontId="13" fillId="0" borderId="12" xfId="60" applyNumberFormat="1" applyFont="1" applyBorder="1" applyAlignment="1">
      <alignment horizontal="center" vertical="center" wrapText="1"/>
    </xf>
    <xf numFmtId="0" fontId="13" fillId="0" borderId="12" xfId="60" applyNumberFormat="1" applyFont="1" applyFill="1" applyBorder="1" applyAlignment="1">
      <alignment horizontal="center" vertical="center"/>
    </xf>
    <xf numFmtId="43" fontId="13" fillId="0" borderId="12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4" fontId="13" fillId="24" borderId="12" xfId="60" applyNumberFormat="1" applyFont="1" applyFill="1" applyBorder="1" applyAlignment="1">
      <alignment horizontal="center" vertical="center"/>
    </xf>
    <xf numFmtId="169" fontId="13" fillId="0" borderId="10" xfId="60" applyNumberFormat="1" applyFont="1" applyBorder="1" applyAlignment="1">
      <alignment horizontal="center" vertical="center"/>
    </xf>
    <xf numFmtId="169" fontId="14" fillId="2" borderId="10" xfId="6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3" fontId="13" fillId="0" borderId="10" xfId="6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3" fontId="14" fillId="2" borderId="10" xfId="60" applyNumberFormat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NumberFormat="1" applyFont="1" applyBorder="1" applyAlignment="1">
      <alignment/>
    </xf>
    <xf numFmtId="43" fontId="13" fillId="24" borderId="10" xfId="6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2" fontId="2" fillId="24" borderId="14" xfId="60" applyNumberFormat="1" applyFont="1" applyFill="1" applyBorder="1" applyAlignment="1">
      <alignment horizontal="center"/>
    </xf>
    <xf numFmtId="2" fontId="2" fillId="24" borderId="18" xfId="60" applyNumberFormat="1" applyFont="1" applyFill="1" applyBorder="1" applyAlignment="1">
      <alignment horizontal="center"/>
    </xf>
    <xf numFmtId="2" fontId="2" fillId="24" borderId="16" xfId="6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2" fontId="2" fillId="0" borderId="10" xfId="6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24" borderId="10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view="pageBreakPreview" zoomScale="75" zoomScaleSheetLayoutView="75" zoomScalePageLayoutView="0" workbookViewId="0" topLeftCell="A3">
      <pane xSplit="1" ySplit="21" topLeftCell="I24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S69" sqref="S69"/>
    </sheetView>
  </sheetViews>
  <sheetFormatPr defaultColWidth="9.00390625" defaultRowHeight="12.75"/>
  <cols>
    <col min="1" max="1" width="42.375" style="0" customWidth="1"/>
    <col min="2" max="2" width="15.875" style="0" customWidth="1"/>
    <col min="3" max="3" width="9.75390625" style="0" customWidth="1"/>
    <col min="4" max="4" width="8.625" style="0" customWidth="1"/>
    <col min="5" max="5" width="7.75390625" style="0" customWidth="1"/>
    <col min="6" max="6" width="9.25390625" style="0" customWidth="1"/>
    <col min="7" max="7" width="14.75390625" style="0" customWidth="1"/>
    <col min="8" max="8" width="12.625" style="0" customWidth="1"/>
    <col min="9" max="9" width="8.375" style="0" customWidth="1"/>
    <col min="10" max="10" width="10.625" style="0" customWidth="1"/>
    <col min="11" max="11" width="16.25390625" style="0" customWidth="1"/>
    <col min="12" max="12" width="14.375" style="0" customWidth="1"/>
    <col min="13" max="13" width="11.00390625" style="0" customWidth="1"/>
    <col min="14" max="14" width="14.625" style="0" customWidth="1"/>
    <col min="15" max="15" width="12.00390625" style="0" customWidth="1"/>
    <col min="16" max="16" width="14.00390625" style="0" customWidth="1"/>
    <col min="17" max="17" width="11.125" style="0" customWidth="1"/>
    <col min="18" max="18" width="8.875" style="0" customWidth="1"/>
    <col min="19" max="19" width="15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11" t="s">
        <v>39</v>
      </c>
      <c r="O1" s="111"/>
      <c r="P1" s="111"/>
      <c r="Q1" s="111"/>
      <c r="R1" s="111"/>
      <c r="S1" s="111"/>
      <c r="T1" s="111"/>
      <c r="U1" s="111"/>
      <c r="V1" s="111"/>
    </row>
    <row r="2" spans="15:22" ht="15">
      <c r="O2" s="115"/>
      <c r="P2" s="115"/>
      <c r="Q2" s="115"/>
      <c r="R2" s="115"/>
      <c r="S2" s="115"/>
      <c r="T2" s="115"/>
      <c r="U2" s="115"/>
      <c r="V2" s="115"/>
    </row>
    <row r="3" spans="1:22" ht="12.75">
      <c r="A3" s="116" t="s">
        <v>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">
      <c r="A4" s="8"/>
      <c r="B4" s="9"/>
      <c r="C4" s="9"/>
      <c r="D4" s="9"/>
      <c r="E4" s="9"/>
      <c r="F4" s="114" t="s">
        <v>50</v>
      </c>
      <c r="G4" s="114"/>
      <c r="H4" s="114"/>
      <c r="I4" s="114"/>
      <c r="J4" s="114"/>
      <c r="K4" s="114"/>
      <c r="L4" s="114"/>
      <c r="M4" s="114"/>
      <c r="N4" s="114"/>
      <c r="O4" s="9"/>
      <c r="P4" s="9"/>
      <c r="Q4" s="9"/>
      <c r="R4" s="9"/>
      <c r="S4" s="9"/>
      <c r="T4" s="9"/>
      <c r="U4" s="9"/>
      <c r="V4" s="9"/>
    </row>
    <row r="5" spans="1:22" ht="12.75">
      <c r="A5" s="112" t="s">
        <v>16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2.75">
      <c r="A6" s="112" t="s">
        <v>75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8" spans="1:22" ht="12.75">
      <c r="A8" s="99" t="s">
        <v>60</v>
      </c>
      <c r="B8" s="100"/>
      <c r="C8" s="100"/>
      <c r="D8" s="100"/>
      <c r="E8" s="100"/>
      <c r="F8" s="100"/>
      <c r="G8" s="100"/>
      <c r="H8" s="101"/>
      <c r="I8" s="109" t="s">
        <v>0</v>
      </c>
      <c r="J8" s="109"/>
      <c r="K8" s="109"/>
      <c r="L8" s="109"/>
      <c r="M8" s="109"/>
      <c r="N8" s="109"/>
      <c r="O8" s="109"/>
      <c r="P8" s="109"/>
      <c r="Q8" s="2"/>
      <c r="R8" s="2"/>
      <c r="S8" s="1"/>
      <c r="T8" s="1"/>
      <c r="U8" s="1"/>
      <c r="V8" s="1"/>
    </row>
    <row r="9" spans="1:22" ht="12.75">
      <c r="A9" s="102"/>
      <c r="B9" s="103"/>
      <c r="C9" s="103"/>
      <c r="D9" s="103"/>
      <c r="E9" s="103"/>
      <c r="F9" s="103"/>
      <c r="G9" s="103"/>
      <c r="H9" s="103"/>
      <c r="I9" s="113" t="s">
        <v>49</v>
      </c>
      <c r="J9" s="113"/>
      <c r="K9" s="113"/>
      <c r="L9" s="113"/>
      <c r="M9" s="109" t="s">
        <v>1</v>
      </c>
      <c r="N9" s="109"/>
      <c r="O9" s="109"/>
      <c r="P9" s="109"/>
      <c r="Q9" s="10"/>
      <c r="R9" s="2"/>
      <c r="S9" s="1"/>
      <c r="T9" s="1"/>
      <c r="U9" s="1"/>
      <c r="V9" s="1"/>
    </row>
    <row r="10" spans="1:22" ht="12.75">
      <c r="A10" s="107" t="s">
        <v>61</v>
      </c>
      <c r="B10" s="108"/>
      <c r="C10" s="108"/>
      <c r="D10" s="108"/>
      <c r="E10" s="108"/>
      <c r="F10" s="108"/>
      <c r="G10" s="108"/>
      <c r="H10" s="108"/>
      <c r="I10" s="106">
        <v>115612.4</v>
      </c>
      <c r="J10" s="106"/>
      <c r="K10" s="106"/>
      <c r="L10" s="106"/>
      <c r="M10" s="106"/>
      <c r="N10" s="106"/>
      <c r="O10" s="106"/>
      <c r="P10" s="106"/>
      <c r="Q10" s="2"/>
      <c r="R10" s="2"/>
      <c r="S10" s="1"/>
      <c r="T10" s="1"/>
      <c r="U10" s="1"/>
      <c r="V10" s="1"/>
    </row>
    <row r="11" spans="1:22" ht="12.75">
      <c r="A11" s="107" t="s">
        <v>2</v>
      </c>
      <c r="B11" s="108"/>
      <c r="C11" s="108"/>
      <c r="D11" s="108"/>
      <c r="E11" s="108"/>
      <c r="F11" s="108"/>
      <c r="G11" s="108"/>
      <c r="H11" s="108"/>
      <c r="I11" s="106">
        <v>0</v>
      </c>
      <c r="J11" s="106"/>
      <c r="K11" s="106"/>
      <c r="L11" s="106"/>
      <c r="M11" s="106"/>
      <c r="N11" s="106"/>
      <c r="O11" s="106"/>
      <c r="P11" s="106"/>
      <c r="Q11" s="2"/>
      <c r="R11" s="2"/>
      <c r="S11" s="1"/>
      <c r="T11" s="1"/>
      <c r="U11" s="1"/>
      <c r="V11" s="1"/>
    </row>
    <row r="12" spans="1:22" ht="12.75">
      <c r="A12" s="119" t="s">
        <v>35</v>
      </c>
      <c r="B12" s="119"/>
      <c r="C12" s="119"/>
      <c r="D12" s="119"/>
      <c r="E12" s="119"/>
      <c r="F12" s="119"/>
      <c r="G12" s="119"/>
      <c r="H12" s="107"/>
      <c r="I12" s="96">
        <v>47896.7</v>
      </c>
      <c r="J12" s="97"/>
      <c r="K12" s="97"/>
      <c r="L12" s="98"/>
      <c r="M12" s="96"/>
      <c r="N12" s="97"/>
      <c r="O12" s="97"/>
      <c r="P12" s="98"/>
      <c r="Q12" s="2"/>
      <c r="R12" s="2"/>
      <c r="S12" s="1"/>
      <c r="T12" s="1"/>
      <c r="U12" s="1"/>
      <c r="V12" s="1"/>
    </row>
    <row r="13" spans="1:22" ht="12.75">
      <c r="A13" s="107" t="s">
        <v>28</v>
      </c>
      <c r="B13" s="108"/>
      <c r="C13" s="108"/>
      <c r="D13" s="108"/>
      <c r="E13" s="108"/>
      <c r="F13" s="108"/>
      <c r="G13" s="108"/>
      <c r="H13" s="108"/>
      <c r="I13" s="110">
        <v>11261.8</v>
      </c>
      <c r="J13" s="110"/>
      <c r="K13" s="110"/>
      <c r="L13" s="110"/>
      <c r="M13" s="110"/>
      <c r="N13" s="110"/>
      <c r="O13" s="110"/>
      <c r="P13" s="110"/>
      <c r="Q13" s="2"/>
      <c r="R13" s="2"/>
      <c r="S13" s="1"/>
      <c r="T13" s="1"/>
      <c r="U13" s="1"/>
      <c r="V13" s="1"/>
    </row>
    <row r="14" spans="1:22" ht="13.5" customHeight="1">
      <c r="A14" s="107" t="s">
        <v>21</v>
      </c>
      <c r="B14" s="108"/>
      <c r="C14" s="108"/>
      <c r="D14" s="108"/>
      <c r="E14" s="108"/>
      <c r="F14" s="108"/>
      <c r="G14" s="108"/>
      <c r="H14" s="108"/>
      <c r="I14" s="106">
        <v>0</v>
      </c>
      <c r="J14" s="106"/>
      <c r="K14" s="106"/>
      <c r="L14" s="106"/>
      <c r="M14" s="106"/>
      <c r="N14" s="106"/>
      <c r="O14" s="106"/>
      <c r="P14" s="106"/>
      <c r="Q14" s="11"/>
      <c r="R14" s="11"/>
      <c r="S14" s="11"/>
      <c r="T14" s="11"/>
      <c r="U14" s="11"/>
      <c r="V14" s="1"/>
    </row>
    <row r="15" spans="1:22" ht="13.5" customHeight="1">
      <c r="A15" s="107" t="s">
        <v>36</v>
      </c>
      <c r="B15" s="108"/>
      <c r="C15" s="108"/>
      <c r="D15" s="108"/>
      <c r="E15" s="108"/>
      <c r="F15" s="108"/>
      <c r="G15" s="108"/>
      <c r="H15" s="108"/>
      <c r="I15" s="106">
        <v>0</v>
      </c>
      <c r="J15" s="106"/>
      <c r="K15" s="106"/>
      <c r="L15" s="106"/>
      <c r="M15" s="106"/>
      <c r="N15" s="106"/>
      <c r="O15" s="106"/>
      <c r="P15" s="106"/>
      <c r="Q15" s="11"/>
      <c r="R15" s="11"/>
      <c r="S15" s="11"/>
      <c r="T15" s="11"/>
      <c r="U15" s="11"/>
      <c r="V15" s="1"/>
    </row>
    <row r="16" spans="1:22" ht="13.5" customHeight="1">
      <c r="A16" s="107" t="s">
        <v>37</v>
      </c>
      <c r="B16" s="108"/>
      <c r="C16" s="108"/>
      <c r="D16" s="108"/>
      <c r="E16" s="108"/>
      <c r="F16" s="108"/>
      <c r="G16" s="108"/>
      <c r="H16" s="108"/>
      <c r="I16" s="106">
        <v>0</v>
      </c>
      <c r="J16" s="106"/>
      <c r="K16" s="106"/>
      <c r="L16" s="106"/>
      <c r="M16" s="106"/>
      <c r="N16" s="106"/>
      <c r="O16" s="106"/>
      <c r="P16" s="106"/>
      <c r="Q16" s="11"/>
      <c r="R16" s="11"/>
      <c r="S16" s="11"/>
      <c r="T16" s="11"/>
      <c r="U16" s="11"/>
      <c r="V16" s="1"/>
    </row>
    <row r="17" spans="1:22" ht="13.5" customHeight="1">
      <c r="A17" s="107" t="s">
        <v>38</v>
      </c>
      <c r="B17" s="108"/>
      <c r="C17" s="108"/>
      <c r="D17" s="108"/>
      <c r="E17" s="108"/>
      <c r="F17" s="108"/>
      <c r="G17" s="108"/>
      <c r="H17" s="108"/>
      <c r="I17" s="106">
        <v>0</v>
      </c>
      <c r="J17" s="106"/>
      <c r="K17" s="106"/>
      <c r="L17" s="106"/>
      <c r="M17" s="106"/>
      <c r="N17" s="106"/>
      <c r="O17" s="106"/>
      <c r="P17" s="106"/>
      <c r="Q17" s="11"/>
      <c r="R17" s="11"/>
      <c r="S17" s="11"/>
      <c r="T17" s="11"/>
      <c r="U17" s="11"/>
      <c r="V17" s="1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5"/>
      <c r="N18" s="15"/>
      <c r="O18" s="15"/>
      <c r="P18" s="2"/>
      <c r="Q18" s="2"/>
      <c r="R18" s="2"/>
      <c r="S18" s="1"/>
      <c r="T18" s="1"/>
      <c r="U18" s="1"/>
      <c r="V18" s="1"/>
    </row>
    <row r="19" spans="1:22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95" t="s">
        <v>17</v>
      </c>
      <c r="V19" s="95"/>
    </row>
    <row r="20" spans="1:22" ht="26.25" customHeight="1">
      <c r="A20" s="117" t="s">
        <v>9</v>
      </c>
      <c r="B20" s="130" t="s">
        <v>3</v>
      </c>
      <c r="C20" s="130"/>
      <c r="D20" s="130"/>
      <c r="E20" s="130"/>
      <c r="F20" s="120" t="s">
        <v>40</v>
      </c>
      <c r="G20" s="121"/>
      <c r="H20" s="127" t="s">
        <v>41</v>
      </c>
      <c r="I20" s="117" t="s">
        <v>18</v>
      </c>
      <c r="J20" s="117" t="s">
        <v>25</v>
      </c>
      <c r="K20" s="117"/>
      <c r="L20" s="118" t="s">
        <v>34</v>
      </c>
      <c r="M20" s="117" t="s">
        <v>42</v>
      </c>
      <c r="N20" s="117"/>
      <c r="O20" s="117"/>
      <c r="P20" s="117"/>
      <c r="Q20" s="117"/>
      <c r="R20" s="117"/>
      <c r="S20" s="124" t="s">
        <v>10</v>
      </c>
      <c r="T20" s="125"/>
      <c r="U20" s="125"/>
      <c r="V20" s="126"/>
    </row>
    <row r="21" spans="1:22" ht="30.75" customHeight="1">
      <c r="A21" s="117"/>
      <c r="B21" s="117" t="s">
        <v>4</v>
      </c>
      <c r="C21" s="117"/>
      <c r="D21" s="117" t="s">
        <v>5</v>
      </c>
      <c r="E21" s="117"/>
      <c r="F21" s="122"/>
      <c r="G21" s="123"/>
      <c r="H21" s="128"/>
      <c r="I21" s="117"/>
      <c r="J21" s="117"/>
      <c r="K21" s="117"/>
      <c r="L21" s="118"/>
      <c r="M21" s="117" t="s">
        <v>7</v>
      </c>
      <c r="N21" s="117" t="s">
        <v>12</v>
      </c>
      <c r="O21" s="117"/>
      <c r="P21" s="117"/>
      <c r="Q21" s="117"/>
      <c r="R21" s="117"/>
      <c r="S21" s="117" t="s">
        <v>4</v>
      </c>
      <c r="T21" s="117"/>
      <c r="U21" s="117" t="s">
        <v>5</v>
      </c>
      <c r="V21" s="117"/>
    </row>
    <row r="22" spans="1:22" ht="51.75" customHeight="1">
      <c r="A22" s="117"/>
      <c r="B22" s="3" t="s">
        <v>6</v>
      </c>
      <c r="C22" s="3" t="s">
        <v>26</v>
      </c>
      <c r="D22" s="3" t="s">
        <v>6</v>
      </c>
      <c r="E22" s="3" t="s">
        <v>19</v>
      </c>
      <c r="F22" s="13" t="s">
        <v>7</v>
      </c>
      <c r="G22" s="13" t="s">
        <v>24</v>
      </c>
      <c r="H22" s="129"/>
      <c r="I22" s="117"/>
      <c r="J22" s="3" t="s">
        <v>7</v>
      </c>
      <c r="K22" s="3" t="s">
        <v>8</v>
      </c>
      <c r="L22" s="118"/>
      <c r="M22" s="117"/>
      <c r="N22" s="3" t="s">
        <v>6</v>
      </c>
      <c r="O22" s="3" t="s">
        <v>70</v>
      </c>
      <c r="P22" s="3" t="s">
        <v>33</v>
      </c>
      <c r="Q22" s="3" t="s">
        <v>32</v>
      </c>
      <c r="R22" s="3" t="s">
        <v>31</v>
      </c>
      <c r="S22" s="3" t="s">
        <v>6</v>
      </c>
      <c r="T22" s="3" t="s">
        <v>19</v>
      </c>
      <c r="U22" s="3" t="s">
        <v>6</v>
      </c>
      <c r="V22" s="3" t="s">
        <v>19</v>
      </c>
    </row>
    <row r="23" spans="1:22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51">
        <v>6</v>
      </c>
      <c r="G23" s="51">
        <v>7</v>
      </c>
      <c r="H23" s="4">
        <v>8</v>
      </c>
      <c r="I23" s="4">
        <v>9</v>
      </c>
      <c r="J23" s="16">
        <v>10</v>
      </c>
      <c r="K23" s="16">
        <v>11</v>
      </c>
      <c r="L23" s="16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3" s="5" customFormat="1" ht="13.5" customHeight="1">
      <c r="A24" s="59" t="s">
        <v>11</v>
      </c>
      <c r="B24" s="23">
        <f>B28+B73</f>
        <v>100499400</v>
      </c>
      <c r="C24" s="22">
        <v>0</v>
      </c>
      <c r="D24" s="22">
        <v>0</v>
      </c>
      <c r="E24" s="49">
        <v>0</v>
      </c>
      <c r="F24" s="91">
        <v>42149</v>
      </c>
      <c r="G24" s="54">
        <f>G28+G71+G73+G87</f>
        <v>10000000</v>
      </c>
      <c r="H24" s="50"/>
      <c r="I24" s="22"/>
      <c r="J24" s="22"/>
      <c r="K24" s="23">
        <f>K28+K73</f>
        <v>110499400</v>
      </c>
      <c r="L24" s="23">
        <f>P24+Q24</f>
        <v>7377477.54</v>
      </c>
      <c r="M24" s="22"/>
      <c r="N24" s="23">
        <f>N28+N73</f>
        <v>32783700</v>
      </c>
      <c r="O24" s="48">
        <f>O28+O73</f>
        <v>833334</v>
      </c>
      <c r="P24" s="23">
        <f>P28+P73</f>
        <v>7377390.15</v>
      </c>
      <c r="Q24" s="60">
        <f>Q28+Q73</f>
        <v>87.39</v>
      </c>
      <c r="R24" s="60">
        <f>R28+R73</f>
        <v>0</v>
      </c>
      <c r="S24" s="23">
        <f>K24-N24</f>
        <v>77715700</v>
      </c>
      <c r="T24" s="22">
        <v>0</v>
      </c>
      <c r="U24" s="22">
        <v>0</v>
      </c>
      <c r="V24" s="22">
        <v>0</v>
      </c>
      <c r="W24" s="17"/>
    </row>
    <row r="25" spans="1:23" s="5" customFormat="1" ht="13.5" customHeight="1">
      <c r="A25" s="21"/>
      <c r="B25" s="23"/>
      <c r="C25" s="22"/>
      <c r="D25" s="22"/>
      <c r="E25" s="22"/>
      <c r="F25" s="52"/>
      <c r="G25" s="53"/>
      <c r="H25" s="22"/>
      <c r="I25" s="22"/>
      <c r="J25" s="22"/>
      <c r="K25" s="23"/>
      <c r="L25" s="24"/>
      <c r="M25" s="25"/>
      <c r="N25" s="24"/>
      <c r="O25" s="44"/>
      <c r="P25" s="24"/>
      <c r="Q25" s="44"/>
      <c r="R25" s="44"/>
      <c r="S25" s="24"/>
      <c r="T25" s="25"/>
      <c r="U25" s="25"/>
      <c r="V25" s="25"/>
      <c r="W25" s="17"/>
    </row>
    <row r="26" spans="1:23" s="5" customFormat="1" ht="13.5" customHeight="1">
      <c r="A26" s="21"/>
      <c r="B26" s="23"/>
      <c r="C26" s="22"/>
      <c r="D26" s="22"/>
      <c r="E26" s="22"/>
      <c r="F26" s="32"/>
      <c r="G26" s="23"/>
      <c r="H26" s="22"/>
      <c r="I26" s="22"/>
      <c r="J26" s="22"/>
      <c r="K26" s="23"/>
      <c r="L26" s="24"/>
      <c r="M26" s="25"/>
      <c r="N26" s="24"/>
      <c r="O26" s="44"/>
      <c r="P26" s="24"/>
      <c r="Q26" s="44"/>
      <c r="R26" s="44"/>
      <c r="S26" s="24"/>
      <c r="T26" s="25"/>
      <c r="U26" s="25"/>
      <c r="V26" s="25"/>
      <c r="W26" s="17"/>
    </row>
    <row r="27" spans="1:23" ht="13.5" customHeight="1">
      <c r="A27" s="21" t="s">
        <v>12</v>
      </c>
      <c r="B27" s="24"/>
      <c r="C27" s="25"/>
      <c r="D27" s="25"/>
      <c r="E27" s="25"/>
      <c r="F27" s="32"/>
      <c r="G27" s="48"/>
      <c r="H27" s="25"/>
      <c r="I27" s="25"/>
      <c r="J27" s="25"/>
      <c r="K27" s="25"/>
      <c r="L27" s="24">
        <f>P27+Q27</f>
        <v>0</v>
      </c>
      <c r="M27" s="25"/>
      <c r="N27" s="24"/>
      <c r="O27" s="25"/>
      <c r="P27" s="24"/>
      <c r="Q27" s="25"/>
      <c r="R27" s="25"/>
      <c r="S27" s="24">
        <f>K27-N27</f>
        <v>0</v>
      </c>
      <c r="T27" s="25"/>
      <c r="U27" s="25"/>
      <c r="V27" s="25"/>
      <c r="W27" s="18"/>
    </row>
    <row r="28" spans="1:23" s="58" customFormat="1" ht="27" customHeight="1">
      <c r="A28" s="69" t="s">
        <v>13</v>
      </c>
      <c r="B28" s="62">
        <f>B29+B37+B51</f>
        <v>90499400</v>
      </c>
      <c r="C28" s="63">
        <v>0</v>
      </c>
      <c r="D28" s="63">
        <v>0</v>
      </c>
      <c r="E28" s="63">
        <v>0</v>
      </c>
      <c r="F28" s="66"/>
      <c r="G28" s="62">
        <f>G29+G37+G51+G65</f>
        <v>10000000</v>
      </c>
      <c r="H28" s="63"/>
      <c r="I28" s="63"/>
      <c r="J28" s="63"/>
      <c r="K28" s="62">
        <f>K29+K37+K51+K65</f>
        <v>100499400</v>
      </c>
      <c r="L28" s="62">
        <f>L29+L37+L51+L65</f>
        <v>7374408.19</v>
      </c>
      <c r="M28" s="63"/>
      <c r="N28" s="62">
        <f>N34</f>
        <v>22783700</v>
      </c>
      <c r="O28" s="63">
        <f>O29+O37+O51</f>
        <v>0</v>
      </c>
      <c r="P28" s="62">
        <f>P29+P37+P51+P65</f>
        <v>7374320.800000001</v>
      </c>
      <c r="Q28" s="63">
        <f>Q29+Q37+Q51</f>
        <v>87.39</v>
      </c>
      <c r="R28" s="63">
        <f>R29+R37+R51</f>
        <v>0</v>
      </c>
      <c r="S28" s="62">
        <f>K28-N28</f>
        <v>77715700</v>
      </c>
      <c r="T28" s="63">
        <v>0</v>
      </c>
      <c r="U28" s="63">
        <v>0</v>
      </c>
      <c r="V28" s="63">
        <v>0</v>
      </c>
      <c r="W28" s="70"/>
    </row>
    <row r="29" spans="1:23" s="7" customFormat="1" ht="63" customHeight="1">
      <c r="A29" s="26" t="s">
        <v>51</v>
      </c>
      <c r="B29" s="24">
        <v>22783700</v>
      </c>
      <c r="C29" s="25">
        <v>0</v>
      </c>
      <c r="D29" s="25">
        <v>0</v>
      </c>
      <c r="E29" s="25">
        <v>0</v>
      </c>
      <c r="F29" s="25"/>
      <c r="G29" s="25">
        <v>0</v>
      </c>
      <c r="H29" s="25" t="s">
        <v>44</v>
      </c>
      <c r="I29" s="27" t="s">
        <v>67</v>
      </c>
      <c r="J29" s="28">
        <v>42138</v>
      </c>
      <c r="K29" s="46">
        <v>22783700</v>
      </c>
      <c r="L29" s="24">
        <f>P29+Q29</f>
        <v>846891.9700000001</v>
      </c>
      <c r="M29" s="29"/>
      <c r="N29" s="34">
        <v>0</v>
      </c>
      <c r="O29" s="29">
        <v>0</v>
      </c>
      <c r="P29" s="34">
        <f>SUM(P30:P36)</f>
        <v>846804.5800000001</v>
      </c>
      <c r="Q29" s="29">
        <f>Q36</f>
        <v>87.39</v>
      </c>
      <c r="R29" s="25">
        <v>0</v>
      </c>
      <c r="S29" s="85">
        <v>0</v>
      </c>
      <c r="T29" s="25">
        <v>0</v>
      </c>
      <c r="U29" s="25">
        <v>0</v>
      </c>
      <c r="V29" s="25">
        <v>0</v>
      </c>
      <c r="W29" s="20"/>
    </row>
    <row r="30" spans="1:23" s="7" customFormat="1" ht="90.75" customHeight="1">
      <c r="A30" s="26" t="s">
        <v>54</v>
      </c>
      <c r="B30" s="24"/>
      <c r="C30" s="25"/>
      <c r="D30" s="25"/>
      <c r="E30" s="25"/>
      <c r="F30" s="25"/>
      <c r="G30" s="25"/>
      <c r="H30" s="25"/>
      <c r="I30" s="27"/>
      <c r="J30" s="28" t="s">
        <v>64</v>
      </c>
      <c r="K30" s="46"/>
      <c r="L30" s="24"/>
      <c r="M30" s="30">
        <v>42026</v>
      </c>
      <c r="N30" s="34"/>
      <c r="O30" s="29"/>
      <c r="P30" s="34">
        <v>197375.51</v>
      </c>
      <c r="Q30" s="29"/>
      <c r="R30" s="25"/>
      <c r="S30" s="24"/>
      <c r="T30" s="25"/>
      <c r="U30" s="25"/>
      <c r="V30" s="25"/>
      <c r="W30" s="20"/>
    </row>
    <row r="31" spans="1:23" s="7" customFormat="1" ht="15.75" customHeight="1">
      <c r="A31" s="26"/>
      <c r="B31" s="24"/>
      <c r="C31" s="25"/>
      <c r="D31" s="25"/>
      <c r="E31" s="25"/>
      <c r="F31" s="25"/>
      <c r="G31" s="25"/>
      <c r="H31" s="25"/>
      <c r="I31" s="27"/>
      <c r="J31" s="28"/>
      <c r="K31" s="46"/>
      <c r="L31" s="24"/>
      <c r="M31" s="55">
        <v>42054</v>
      </c>
      <c r="N31" s="34"/>
      <c r="O31" s="29"/>
      <c r="P31" s="34">
        <v>197375.5</v>
      </c>
      <c r="Q31" s="29"/>
      <c r="R31" s="25"/>
      <c r="S31" s="24"/>
      <c r="T31" s="25"/>
      <c r="U31" s="25"/>
      <c r="V31" s="25"/>
      <c r="W31" s="20"/>
    </row>
    <row r="32" spans="1:23" s="7" customFormat="1" ht="15.75" customHeight="1">
      <c r="A32" s="75"/>
      <c r="B32" s="76"/>
      <c r="C32" s="77"/>
      <c r="D32" s="77"/>
      <c r="E32" s="77"/>
      <c r="F32" s="77"/>
      <c r="G32" s="77"/>
      <c r="H32" s="77"/>
      <c r="I32" s="78"/>
      <c r="J32" s="79"/>
      <c r="K32" s="80"/>
      <c r="L32" s="76"/>
      <c r="M32" s="84">
        <v>42086</v>
      </c>
      <c r="N32" s="82"/>
      <c r="O32" s="81"/>
      <c r="P32" s="82">
        <v>178274.65</v>
      </c>
      <c r="Q32" s="81"/>
      <c r="R32" s="77"/>
      <c r="S32" s="76"/>
      <c r="T32" s="77"/>
      <c r="U32" s="77"/>
      <c r="V32" s="77"/>
      <c r="W32" s="20"/>
    </row>
    <row r="33" spans="1:23" s="7" customFormat="1" ht="15.75" customHeight="1">
      <c r="A33" s="75"/>
      <c r="B33" s="76"/>
      <c r="C33" s="77"/>
      <c r="D33" s="77"/>
      <c r="E33" s="77"/>
      <c r="F33" s="77"/>
      <c r="G33" s="77"/>
      <c r="H33" s="77"/>
      <c r="I33" s="78"/>
      <c r="J33" s="79"/>
      <c r="K33" s="80"/>
      <c r="L33" s="76"/>
      <c r="M33" s="84">
        <v>42116</v>
      </c>
      <c r="N33" s="82"/>
      <c r="O33" s="81"/>
      <c r="P33" s="82">
        <v>197375.51</v>
      </c>
      <c r="Q33" s="81"/>
      <c r="R33" s="77"/>
      <c r="S33" s="76"/>
      <c r="T33" s="77"/>
      <c r="U33" s="77"/>
      <c r="V33" s="77"/>
      <c r="W33" s="20"/>
    </row>
    <row r="34" spans="1:23" s="7" customFormat="1" ht="15.75" customHeight="1">
      <c r="A34" s="75"/>
      <c r="B34" s="76"/>
      <c r="C34" s="77"/>
      <c r="D34" s="77"/>
      <c r="E34" s="77"/>
      <c r="F34" s="77"/>
      <c r="G34" s="77"/>
      <c r="H34" s="77"/>
      <c r="I34" s="78"/>
      <c r="J34" s="79"/>
      <c r="K34" s="80"/>
      <c r="L34" s="76"/>
      <c r="M34" s="84">
        <v>42131</v>
      </c>
      <c r="N34" s="82">
        <v>22783700</v>
      </c>
      <c r="O34" s="81"/>
      <c r="P34" s="82"/>
      <c r="Q34" s="81"/>
      <c r="R34" s="77"/>
      <c r="S34" s="76"/>
      <c r="T34" s="77"/>
      <c r="U34" s="77"/>
      <c r="V34" s="77"/>
      <c r="W34" s="20"/>
    </row>
    <row r="35" spans="1:23" s="7" customFormat="1" ht="15.75" customHeight="1">
      <c r="A35" s="75"/>
      <c r="B35" s="76"/>
      <c r="C35" s="77"/>
      <c r="D35" s="77"/>
      <c r="E35" s="77"/>
      <c r="F35" s="77"/>
      <c r="G35" s="77"/>
      <c r="H35" s="77"/>
      <c r="I35" s="78"/>
      <c r="J35" s="79"/>
      <c r="K35" s="80"/>
      <c r="L35" s="76"/>
      <c r="M35" s="84">
        <v>42137</v>
      </c>
      <c r="N35" s="82"/>
      <c r="O35" s="81"/>
      <c r="P35" s="82">
        <v>76403.41</v>
      </c>
      <c r="Q35" s="81"/>
      <c r="R35" s="77"/>
      <c r="S35" s="76"/>
      <c r="T35" s="77"/>
      <c r="U35" s="77"/>
      <c r="V35" s="77"/>
      <c r="W35" s="20"/>
    </row>
    <row r="36" spans="1:23" s="7" customFormat="1" ht="15.75" customHeight="1">
      <c r="A36" s="75" t="s">
        <v>72</v>
      </c>
      <c r="B36" s="76"/>
      <c r="C36" s="77"/>
      <c r="D36" s="77"/>
      <c r="E36" s="77"/>
      <c r="F36" s="77"/>
      <c r="G36" s="77"/>
      <c r="H36" s="77"/>
      <c r="I36" s="78"/>
      <c r="J36" s="79"/>
      <c r="K36" s="80"/>
      <c r="L36" s="76"/>
      <c r="M36" s="84">
        <v>42137</v>
      </c>
      <c r="N36" s="82"/>
      <c r="O36" s="81"/>
      <c r="P36" s="82"/>
      <c r="Q36" s="81">
        <v>87.39</v>
      </c>
      <c r="R36" s="77"/>
      <c r="S36" s="76"/>
      <c r="T36" s="77"/>
      <c r="U36" s="77"/>
      <c r="V36" s="77"/>
      <c r="W36" s="20"/>
    </row>
    <row r="37" spans="1:23" s="7" customFormat="1" ht="48" customHeight="1">
      <c r="A37" s="75" t="s">
        <v>52</v>
      </c>
      <c r="B37" s="76">
        <v>24016500</v>
      </c>
      <c r="C37" s="77">
        <v>0</v>
      </c>
      <c r="D37" s="77">
        <v>0</v>
      </c>
      <c r="E37" s="77">
        <v>0</v>
      </c>
      <c r="F37" s="77"/>
      <c r="G37" s="77">
        <v>0</v>
      </c>
      <c r="H37" s="77" t="s">
        <v>45</v>
      </c>
      <c r="I37" s="78" t="s">
        <v>67</v>
      </c>
      <c r="J37" s="79">
        <v>42535</v>
      </c>
      <c r="K37" s="80">
        <v>24016500</v>
      </c>
      <c r="L37" s="76">
        <f>P37+Q37</f>
        <v>1712738.36</v>
      </c>
      <c r="M37" s="81"/>
      <c r="N37" s="82">
        <v>0</v>
      </c>
      <c r="O37" s="81">
        <v>0</v>
      </c>
      <c r="P37" s="82">
        <f>SUM(P38:P50)</f>
        <v>1712738.36</v>
      </c>
      <c r="Q37" s="81">
        <v>0</v>
      </c>
      <c r="R37" s="77">
        <v>0</v>
      </c>
      <c r="S37" s="76">
        <f>B37</f>
        <v>24016500</v>
      </c>
      <c r="T37" s="77">
        <v>0</v>
      </c>
      <c r="U37" s="77">
        <v>0</v>
      </c>
      <c r="V37" s="77">
        <v>0</v>
      </c>
      <c r="W37" s="20"/>
    </row>
    <row r="38" spans="1:24" s="83" customFormat="1" ht="90" customHeight="1">
      <c r="A38" s="71" t="s">
        <v>53</v>
      </c>
      <c r="B38" s="24"/>
      <c r="C38" s="25"/>
      <c r="D38" s="25"/>
      <c r="E38" s="25"/>
      <c r="F38" s="25"/>
      <c r="G38" s="25"/>
      <c r="H38" s="25"/>
      <c r="I38" s="27"/>
      <c r="J38" s="28" t="s">
        <v>64</v>
      </c>
      <c r="K38" s="46"/>
      <c r="L38" s="24"/>
      <c r="M38" s="30">
        <v>41661</v>
      </c>
      <c r="N38" s="34"/>
      <c r="O38" s="29"/>
      <c r="P38" s="34">
        <v>193776.96</v>
      </c>
      <c r="Q38" s="29"/>
      <c r="R38" s="25"/>
      <c r="S38" s="24"/>
      <c r="T38" s="25"/>
      <c r="U38" s="25"/>
      <c r="V38" s="25"/>
      <c r="W38" s="93"/>
      <c r="X38" s="92"/>
    </row>
    <row r="39" spans="1:23" s="7" customFormat="1" ht="12.75" customHeight="1">
      <c r="A39" s="26"/>
      <c r="B39" s="24"/>
      <c r="C39" s="25"/>
      <c r="D39" s="25"/>
      <c r="E39" s="25"/>
      <c r="F39" s="25"/>
      <c r="G39" s="25"/>
      <c r="H39" s="25"/>
      <c r="I39" s="27"/>
      <c r="J39" s="27"/>
      <c r="K39" s="46"/>
      <c r="L39" s="24"/>
      <c r="M39" s="55">
        <v>42054</v>
      </c>
      <c r="N39" s="34"/>
      <c r="O39" s="29"/>
      <c r="P39" s="34">
        <v>193776.97</v>
      </c>
      <c r="Q39" s="29"/>
      <c r="R39" s="25"/>
      <c r="S39" s="24"/>
      <c r="T39" s="25"/>
      <c r="U39" s="25"/>
      <c r="V39" s="25"/>
      <c r="W39" s="20"/>
    </row>
    <row r="40" spans="1:23" s="7" customFormat="1" ht="12.75" customHeight="1">
      <c r="A40" s="26"/>
      <c r="B40" s="24"/>
      <c r="C40" s="25"/>
      <c r="D40" s="25"/>
      <c r="E40" s="25"/>
      <c r="F40" s="25"/>
      <c r="G40" s="25"/>
      <c r="H40" s="25"/>
      <c r="I40" s="27"/>
      <c r="J40" s="27"/>
      <c r="K40" s="46"/>
      <c r="L40" s="24"/>
      <c r="M40" s="55">
        <v>42086</v>
      </c>
      <c r="N40" s="34"/>
      <c r="O40" s="29"/>
      <c r="P40" s="34">
        <v>175024.36</v>
      </c>
      <c r="Q40" s="29"/>
      <c r="R40" s="25"/>
      <c r="S40" s="24"/>
      <c r="T40" s="25"/>
      <c r="U40" s="25"/>
      <c r="V40" s="25"/>
      <c r="W40" s="20"/>
    </row>
    <row r="41" spans="1:23" s="7" customFormat="1" ht="12.75" customHeight="1">
      <c r="A41" s="26"/>
      <c r="B41" s="24"/>
      <c r="C41" s="25"/>
      <c r="D41" s="25"/>
      <c r="E41" s="25"/>
      <c r="F41" s="25"/>
      <c r="G41" s="25"/>
      <c r="H41" s="25"/>
      <c r="I41" s="27"/>
      <c r="J41" s="27"/>
      <c r="K41" s="46"/>
      <c r="L41" s="24"/>
      <c r="M41" s="55">
        <v>42116</v>
      </c>
      <c r="N41" s="34"/>
      <c r="O41" s="29"/>
      <c r="P41" s="34">
        <v>193776.96</v>
      </c>
      <c r="Q41" s="29"/>
      <c r="R41" s="25"/>
      <c r="S41" s="24"/>
      <c r="T41" s="25"/>
      <c r="U41" s="25"/>
      <c r="V41" s="25"/>
      <c r="W41" s="20"/>
    </row>
    <row r="42" spans="1:23" s="7" customFormat="1" ht="12.75" customHeight="1">
      <c r="A42" s="26"/>
      <c r="B42" s="24"/>
      <c r="C42" s="25"/>
      <c r="D42" s="25"/>
      <c r="E42" s="25"/>
      <c r="F42" s="25"/>
      <c r="G42" s="25"/>
      <c r="H42" s="25"/>
      <c r="I42" s="27"/>
      <c r="J42" s="27"/>
      <c r="K42" s="46"/>
      <c r="L42" s="24"/>
      <c r="M42" s="55">
        <v>42145</v>
      </c>
      <c r="N42" s="34"/>
      <c r="O42" s="29"/>
      <c r="P42" s="34">
        <v>187526.1</v>
      </c>
      <c r="Q42" s="29"/>
      <c r="R42" s="25"/>
      <c r="S42" s="24"/>
      <c r="T42" s="25"/>
      <c r="U42" s="25"/>
      <c r="V42" s="25"/>
      <c r="W42" s="20"/>
    </row>
    <row r="43" spans="1:23" s="7" customFormat="1" ht="12.75" customHeight="1">
      <c r="A43" s="26"/>
      <c r="B43" s="24"/>
      <c r="C43" s="25"/>
      <c r="D43" s="25"/>
      <c r="E43" s="25"/>
      <c r="F43" s="25"/>
      <c r="G43" s="25"/>
      <c r="H43" s="25"/>
      <c r="I43" s="27"/>
      <c r="J43" s="27"/>
      <c r="K43" s="46"/>
      <c r="L43" s="24"/>
      <c r="M43" s="55">
        <v>42178</v>
      </c>
      <c r="N43" s="34"/>
      <c r="O43" s="29"/>
      <c r="P43" s="34">
        <v>193776.97</v>
      </c>
      <c r="Q43" s="29"/>
      <c r="R43" s="25"/>
      <c r="S43" s="24"/>
      <c r="T43" s="25"/>
      <c r="U43" s="25"/>
      <c r="V43" s="25"/>
      <c r="W43" s="20"/>
    </row>
    <row r="44" spans="1:23" s="7" customFormat="1" ht="12.75" customHeight="1">
      <c r="A44" s="26"/>
      <c r="B44" s="24"/>
      <c r="C44" s="25"/>
      <c r="D44" s="25"/>
      <c r="E44" s="25"/>
      <c r="F44" s="25"/>
      <c r="G44" s="25"/>
      <c r="H44" s="25"/>
      <c r="I44" s="27"/>
      <c r="J44" s="27"/>
      <c r="K44" s="46"/>
      <c r="L44" s="24"/>
      <c r="M44" s="55">
        <v>42208</v>
      </c>
      <c r="N44" s="34"/>
      <c r="O44" s="29"/>
      <c r="P44" s="34">
        <v>187526.1</v>
      </c>
      <c r="Q44" s="29"/>
      <c r="R44" s="25"/>
      <c r="S44" s="24"/>
      <c r="T44" s="25"/>
      <c r="U44" s="25"/>
      <c r="V44" s="25"/>
      <c r="W44" s="20"/>
    </row>
    <row r="45" spans="1:23" s="7" customFormat="1" ht="12.75" customHeight="1">
      <c r="A45" s="26"/>
      <c r="B45" s="24"/>
      <c r="C45" s="25"/>
      <c r="D45" s="25"/>
      <c r="E45" s="25"/>
      <c r="F45" s="25"/>
      <c r="G45" s="25"/>
      <c r="H45" s="25"/>
      <c r="I45" s="27"/>
      <c r="J45" s="27"/>
      <c r="K45" s="46"/>
      <c r="L45" s="24"/>
      <c r="M45" s="55">
        <v>42237</v>
      </c>
      <c r="N45" s="34"/>
      <c r="O45" s="29"/>
      <c r="P45" s="34">
        <v>193776.97</v>
      </c>
      <c r="Q45" s="29"/>
      <c r="R45" s="25"/>
      <c r="S45" s="24"/>
      <c r="T45" s="25"/>
      <c r="U45" s="25"/>
      <c r="V45" s="25"/>
      <c r="W45" s="20"/>
    </row>
    <row r="46" spans="1:23" s="7" customFormat="1" ht="12.75" customHeight="1">
      <c r="A46" s="26"/>
      <c r="B46" s="24"/>
      <c r="C46" s="25"/>
      <c r="D46" s="25"/>
      <c r="E46" s="25"/>
      <c r="F46" s="25"/>
      <c r="G46" s="25"/>
      <c r="H46" s="25"/>
      <c r="I46" s="27"/>
      <c r="J46" s="27"/>
      <c r="K46" s="46"/>
      <c r="L46" s="24"/>
      <c r="M46" s="55">
        <v>42270</v>
      </c>
      <c r="N46" s="34"/>
      <c r="O46" s="29"/>
      <c r="P46" s="34">
        <v>193776.97</v>
      </c>
      <c r="Q46" s="29"/>
      <c r="R46" s="25"/>
      <c r="S46" s="24"/>
      <c r="T46" s="25"/>
      <c r="U46" s="25"/>
      <c r="V46" s="25"/>
      <c r="W46" s="20"/>
    </row>
    <row r="47" spans="1:23" s="7" customFormat="1" ht="12.75" customHeight="1">
      <c r="A47" s="26"/>
      <c r="B47" s="24"/>
      <c r="C47" s="25"/>
      <c r="D47" s="25"/>
      <c r="E47" s="25"/>
      <c r="F47" s="25"/>
      <c r="G47" s="25"/>
      <c r="H47" s="25"/>
      <c r="I47" s="27"/>
      <c r="J47" s="27"/>
      <c r="K47" s="46"/>
      <c r="L47" s="24"/>
      <c r="M47" s="55"/>
      <c r="N47" s="34"/>
      <c r="O47" s="29"/>
      <c r="P47" s="34"/>
      <c r="Q47" s="29"/>
      <c r="R47" s="25"/>
      <c r="S47" s="24"/>
      <c r="T47" s="25"/>
      <c r="U47" s="25"/>
      <c r="V47" s="25"/>
      <c r="W47" s="20"/>
    </row>
    <row r="48" spans="1:23" s="7" customFormat="1" ht="12.75" customHeight="1">
      <c r="A48" s="26"/>
      <c r="B48" s="24"/>
      <c r="C48" s="25"/>
      <c r="D48" s="25"/>
      <c r="E48" s="25"/>
      <c r="F48" s="25"/>
      <c r="G48" s="25"/>
      <c r="H48" s="25"/>
      <c r="I48" s="27"/>
      <c r="J48" s="27"/>
      <c r="K48" s="46"/>
      <c r="L48" s="24"/>
      <c r="M48" s="55"/>
      <c r="N48" s="34"/>
      <c r="O48" s="29"/>
      <c r="P48" s="34"/>
      <c r="Q48" s="29"/>
      <c r="R48" s="25"/>
      <c r="S48" s="24"/>
      <c r="T48" s="25"/>
      <c r="U48" s="25"/>
      <c r="V48" s="25"/>
      <c r="W48" s="20"/>
    </row>
    <row r="49" spans="1:23" s="7" customFormat="1" ht="12.75" customHeight="1">
      <c r="A49" s="26"/>
      <c r="B49" s="24"/>
      <c r="C49" s="25"/>
      <c r="D49" s="25"/>
      <c r="E49" s="25"/>
      <c r="F49" s="25"/>
      <c r="G49" s="25"/>
      <c r="H49" s="25"/>
      <c r="I49" s="27"/>
      <c r="J49" s="27"/>
      <c r="K49" s="46"/>
      <c r="L49" s="24"/>
      <c r="M49" s="55"/>
      <c r="N49" s="34"/>
      <c r="O49" s="29"/>
      <c r="P49" s="34"/>
      <c r="Q49" s="29"/>
      <c r="R49" s="25"/>
      <c r="S49" s="24"/>
      <c r="T49" s="25"/>
      <c r="U49" s="25"/>
      <c r="V49" s="25"/>
      <c r="W49" s="20"/>
    </row>
    <row r="50" spans="1:23" s="7" customFormat="1" ht="12.75" customHeight="1">
      <c r="A50" s="26"/>
      <c r="B50" s="24"/>
      <c r="C50" s="25"/>
      <c r="D50" s="25"/>
      <c r="E50" s="25"/>
      <c r="F50" s="25"/>
      <c r="G50" s="25"/>
      <c r="H50" s="25"/>
      <c r="I50" s="27"/>
      <c r="J50" s="27"/>
      <c r="K50" s="46"/>
      <c r="L50" s="24"/>
      <c r="M50" s="55"/>
      <c r="N50" s="34"/>
      <c r="O50" s="29"/>
      <c r="P50" s="34"/>
      <c r="Q50" s="29"/>
      <c r="R50" s="25"/>
      <c r="S50" s="24"/>
      <c r="T50" s="25"/>
      <c r="U50" s="25"/>
      <c r="V50" s="25"/>
      <c r="W50" s="20"/>
    </row>
    <row r="51" spans="1:23" s="7" customFormat="1" ht="81" customHeight="1">
      <c r="A51" s="26" t="s">
        <v>59</v>
      </c>
      <c r="B51" s="74">
        <v>43699200</v>
      </c>
      <c r="C51" s="25">
        <v>0</v>
      </c>
      <c r="D51" s="25">
        <v>0</v>
      </c>
      <c r="E51" s="25">
        <v>0</v>
      </c>
      <c r="F51" s="45"/>
      <c r="G51" s="88">
        <v>0</v>
      </c>
      <c r="H51" s="25" t="s">
        <v>56</v>
      </c>
      <c r="I51" s="27" t="s">
        <v>67</v>
      </c>
      <c r="J51" s="28">
        <v>42724</v>
      </c>
      <c r="K51" s="46">
        <v>43699200</v>
      </c>
      <c r="L51" s="24">
        <f>P51+Q51</f>
        <v>4207155.45</v>
      </c>
      <c r="M51" s="30"/>
      <c r="N51" s="34">
        <v>0</v>
      </c>
      <c r="O51" s="29">
        <v>0</v>
      </c>
      <c r="P51" s="34">
        <f>SUM(P52:P64)</f>
        <v>4207155.45</v>
      </c>
      <c r="Q51" s="29">
        <v>0</v>
      </c>
      <c r="R51" s="25">
        <v>0</v>
      </c>
      <c r="S51" s="24">
        <v>43699200</v>
      </c>
      <c r="T51" s="25">
        <v>0</v>
      </c>
      <c r="U51" s="25">
        <v>0</v>
      </c>
      <c r="V51" s="25">
        <v>0</v>
      </c>
      <c r="W51" s="20"/>
    </row>
    <row r="52" spans="1:23" s="7" customFormat="1" ht="81" customHeight="1">
      <c r="A52" s="71" t="s">
        <v>55</v>
      </c>
      <c r="B52" s="24"/>
      <c r="C52" s="25"/>
      <c r="D52" s="25"/>
      <c r="E52" s="25"/>
      <c r="F52" s="45"/>
      <c r="G52" s="25"/>
      <c r="H52" s="25"/>
      <c r="I52" s="27"/>
      <c r="J52" s="28" t="s">
        <v>64</v>
      </c>
      <c r="K52" s="46"/>
      <c r="L52" s="24"/>
      <c r="M52" s="30">
        <v>42026</v>
      </c>
      <c r="N52" s="34"/>
      <c r="O52" s="29"/>
      <c r="P52" s="34">
        <v>475992.04</v>
      </c>
      <c r="Q52" s="29"/>
      <c r="R52" s="25"/>
      <c r="S52" s="24"/>
      <c r="T52" s="25"/>
      <c r="U52" s="25"/>
      <c r="V52" s="25"/>
      <c r="W52" s="20"/>
    </row>
    <row r="53" spans="1:23" s="7" customFormat="1" ht="13.5" customHeight="1">
      <c r="A53" s="71"/>
      <c r="B53" s="24"/>
      <c r="C53" s="25"/>
      <c r="D53" s="25"/>
      <c r="E53" s="25"/>
      <c r="F53" s="45"/>
      <c r="G53" s="25"/>
      <c r="H53" s="25"/>
      <c r="I53" s="27"/>
      <c r="J53" s="28"/>
      <c r="K53" s="46"/>
      <c r="L53" s="24"/>
      <c r="M53" s="55">
        <v>42054</v>
      </c>
      <c r="N53" s="34"/>
      <c r="O53" s="29"/>
      <c r="P53" s="34">
        <v>475992.04</v>
      </c>
      <c r="Q53" s="29"/>
      <c r="R53" s="25"/>
      <c r="S53" s="24"/>
      <c r="T53" s="25"/>
      <c r="U53" s="25"/>
      <c r="V53" s="25"/>
      <c r="W53" s="20"/>
    </row>
    <row r="54" spans="1:23" s="7" customFormat="1" ht="13.5" customHeight="1">
      <c r="A54" s="71"/>
      <c r="B54" s="24"/>
      <c r="C54" s="25"/>
      <c r="D54" s="25"/>
      <c r="E54" s="25"/>
      <c r="F54" s="45"/>
      <c r="G54" s="25"/>
      <c r="H54" s="25"/>
      <c r="I54" s="27"/>
      <c r="J54" s="28"/>
      <c r="K54" s="46"/>
      <c r="L54" s="24"/>
      <c r="M54" s="55">
        <v>42086</v>
      </c>
      <c r="N54" s="34"/>
      <c r="O54" s="29"/>
      <c r="P54" s="34">
        <v>429928.3</v>
      </c>
      <c r="Q54" s="29"/>
      <c r="R54" s="25"/>
      <c r="S54" s="24"/>
      <c r="T54" s="25"/>
      <c r="U54" s="25"/>
      <c r="V54" s="25"/>
      <c r="W54" s="20"/>
    </row>
    <row r="55" spans="1:23" s="7" customFormat="1" ht="13.5" customHeight="1">
      <c r="A55" s="71"/>
      <c r="B55" s="24"/>
      <c r="C55" s="25"/>
      <c r="D55" s="25"/>
      <c r="E55" s="25"/>
      <c r="F55" s="45"/>
      <c r="G55" s="25"/>
      <c r="H55" s="25"/>
      <c r="I55" s="27"/>
      <c r="J55" s="28"/>
      <c r="K55" s="46"/>
      <c r="L55" s="24"/>
      <c r="M55" s="55">
        <v>42116</v>
      </c>
      <c r="N55" s="34"/>
      <c r="O55" s="29"/>
      <c r="P55" s="34">
        <v>475992.04</v>
      </c>
      <c r="Q55" s="29"/>
      <c r="R55" s="25"/>
      <c r="S55" s="24"/>
      <c r="T55" s="25"/>
      <c r="U55" s="25"/>
      <c r="V55" s="25"/>
      <c r="W55" s="20"/>
    </row>
    <row r="56" spans="1:23" s="7" customFormat="1" ht="13.5" customHeight="1">
      <c r="A56" s="71"/>
      <c r="B56" s="24"/>
      <c r="C56" s="25"/>
      <c r="D56" s="25"/>
      <c r="E56" s="25"/>
      <c r="F56" s="45"/>
      <c r="G56" s="25"/>
      <c r="H56" s="25"/>
      <c r="I56" s="27"/>
      <c r="J56" s="28"/>
      <c r="K56" s="46"/>
      <c r="L56" s="24"/>
      <c r="M56" s="55">
        <v>42145</v>
      </c>
      <c r="N56" s="34"/>
      <c r="O56" s="29"/>
      <c r="P56" s="34">
        <v>460637.45</v>
      </c>
      <c r="Q56" s="29"/>
      <c r="R56" s="25"/>
      <c r="S56" s="24"/>
      <c r="T56" s="25"/>
      <c r="U56" s="25"/>
      <c r="V56" s="25"/>
      <c r="W56" s="20"/>
    </row>
    <row r="57" spans="1:23" s="7" customFormat="1" ht="13.5" customHeight="1">
      <c r="A57" s="71"/>
      <c r="B57" s="24"/>
      <c r="C57" s="25"/>
      <c r="D57" s="25"/>
      <c r="E57" s="25"/>
      <c r="F57" s="45"/>
      <c r="G57" s="25"/>
      <c r="H57" s="25"/>
      <c r="I57" s="27"/>
      <c r="J57" s="28"/>
      <c r="K57" s="46"/>
      <c r="L57" s="24"/>
      <c r="M57" s="55">
        <v>42178</v>
      </c>
      <c r="N57" s="34"/>
      <c r="O57" s="29"/>
      <c r="P57" s="34">
        <v>475992.04</v>
      </c>
      <c r="Q57" s="29"/>
      <c r="R57" s="25"/>
      <c r="S57" s="24"/>
      <c r="T57" s="25"/>
      <c r="U57" s="25"/>
      <c r="V57" s="25"/>
      <c r="W57" s="20"/>
    </row>
    <row r="58" spans="1:23" s="7" customFormat="1" ht="13.5" customHeight="1">
      <c r="A58" s="71"/>
      <c r="B58" s="24"/>
      <c r="C58" s="25"/>
      <c r="D58" s="25"/>
      <c r="E58" s="25"/>
      <c r="F58" s="45"/>
      <c r="G58" s="25"/>
      <c r="H58" s="25"/>
      <c r="I58" s="27"/>
      <c r="J58" s="28"/>
      <c r="K58" s="46"/>
      <c r="L58" s="24"/>
      <c r="M58" s="55">
        <v>42208</v>
      </c>
      <c r="N58" s="34"/>
      <c r="O58" s="29"/>
      <c r="P58" s="34">
        <v>460637.46</v>
      </c>
      <c r="Q58" s="29"/>
      <c r="R58" s="25"/>
      <c r="S58" s="24"/>
      <c r="T58" s="25"/>
      <c r="U58" s="25"/>
      <c r="V58" s="25"/>
      <c r="W58" s="20"/>
    </row>
    <row r="59" spans="1:23" s="7" customFormat="1" ht="13.5" customHeight="1">
      <c r="A59" s="71"/>
      <c r="B59" s="24"/>
      <c r="C59" s="25"/>
      <c r="D59" s="25"/>
      <c r="E59" s="25"/>
      <c r="F59" s="45"/>
      <c r="G59" s="25"/>
      <c r="H59" s="25"/>
      <c r="I59" s="27"/>
      <c r="J59" s="28"/>
      <c r="K59" s="46"/>
      <c r="L59" s="24"/>
      <c r="M59" s="55">
        <v>42237</v>
      </c>
      <c r="N59" s="34"/>
      <c r="O59" s="29"/>
      <c r="P59" s="34">
        <v>475992.04</v>
      </c>
      <c r="Q59" s="29"/>
      <c r="R59" s="25"/>
      <c r="S59" s="24"/>
      <c r="T59" s="25"/>
      <c r="U59" s="25"/>
      <c r="V59" s="25"/>
      <c r="W59" s="20"/>
    </row>
    <row r="60" spans="1:23" s="7" customFormat="1" ht="13.5" customHeight="1">
      <c r="A60" s="71"/>
      <c r="B60" s="24"/>
      <c r="C60" s="25"/>
      <c r="D60" s="25"/>
      <c r="E60" s="25"/>
      <c r="F60" s="45"/>
      <c r="G60" s="25"/>
      <c r="H60" s="25"/>
      <c r="I60" s="27"/>
      <c r="J60" s="28"/>
      <c r="K60" s="46"/>
      <c r="L60" s="24"/>
      <c r="M60" s="55">
        <v>42270</v>
      </c>
      <c r="N60" s="34"/>
      <c r="O60" s="29"/>
      <c r="P60" s="34">
        <v>475992.04</v>
      </c>
      <c r="Q60" s="29"/>
      <c r="R60" s="25"/>
      <c r="S60" s="24"/>
      <c r="T60" s="25"/>
      <c r="U60" s="25"/>
      <c r="V60" s="25"/>
      <c r="W60" s="20"/>
    </row>
    <row r="61" spans="1:23" s="7" customFormat="1" ht="13.5" customHeight="1">
      <c r="A61" s="71"/>
      <c r="B61" s="24"/>
      <c r="C61" s="25"/>
      <c r="D61" s="25"/>
      <c r="E61" s="25"/>
      <c r="F61" s="45"/>
      <c r="G61" s="25"/>
      <c r="H61" s="25"/>
      <c r="I61" s="27"/>
      <c r="J61" s="28"/>
      <c r="K61" s="46"/>
      <c r="L61" s="24"/>
      <c r="M61" s="55"/>
      <c r="N61" s="34"/>
      <c r="O61" s="29"/>
      <c r="P61" s="34"/>
      <c r="Q61" s="29"/>
      <c r="R61" s="25"/>
      <c r="S61" s="24"/>
      <c r="T61" s="25"/>
      <c r="U61" s="25"/>
      <c r="V61" s="25"/>
      <c r="W61" s="20"/>
    </row>
    <row r="62" spans="1:23" s="7" customFormat="1" ht="13.5" customHeight="1">
      <c r="A62" s="71"/>
      <c r="B62" s="24"/>
      <c r="C62" s="25"/>
      <c r="D62" s="25"/>
      <c r="E62" s="25"/>
      <c r="F62" s="45"/>
      <c r="G62" s="25"/>
      <c r="H62" s="25"/>
      <c r="I62" s="27"/>
      <c r="J62" s="28"/>
      <c r="K62" s="46"/>
      <c r="L62" s="24"/>
      <c r="M62" s="55"/>
      <c r="N62" s="34"/>
      <c r="O62" s="29"/>
      <c r="P62" s="34"/>
      <c r="Q62" s="29"/>
      <c r="R62" s="25"/>
      <c r="S62" s="24"/>
      <c r="T62" s="25"/>
      <c r="U62" s="25"/>
      <c r="V62" s="25"/>
      <c r="W62" s="20"/>
    </row>
    <row r="63" spans="1:23" s="7" customFormat="1" ht="13.5" customHeight="1">
      <c r="A63" s="71"/>
      <c r="B63" s="24"/>
      <c r="C63" s="25"/>
      <c r="D63" s="25"/>
      <c r="E63" s="25"/>
      <c r="F63" s="45"/>
      <c r="G63" s="25"/>
      <c r="H63" s="25"/>
      <c r="I63" s="27"/>
      <c r="J63" s="28"/>
      <c r="K63" s="46"/>
      <c r="L63" s="24"/>
      <c r="M63" s="55"/>
      <c r="N63" s="34"/>
      <c r="O63" s="29"/>
      <c r="P63" s="34"/>
      <c r="Q63" s="29"/>
      <c r="R63" s="25"/>
      <c r="S63" s="24"/>
      <c r="T63" s="25"/>
      <c r="U63" s="25"/>
      <c r="V63" s="25"/>
      <c r="W63" s="20"/>
    </row>
    <row r="64" spans="1:23" s="7" customFormat="1" ht="13.5" customHeight="1">
      <c r="A64" s="71"/>
      <c r="B64" s="24"/>
      <c r="C64" s="25"/>
      <c r="D64" s="25"/>
      <c r="E64" s="25"/>
      <c r="F64" s="45"/>
      <c r="G64" s="25"/>
      <c r="H64" s="25"/>
      <c r="I64" s="27"/>
      <c r="J64" s="28"/>
      <c r="K64" s="46"/>
      <c r="L64" s="24"/>
      <c r="M64" s="55"/>
      <c r="N64" s="34"/>
      <c r="O64" s="29"/>
      <c r="P64" s="34"/>
      <c r="Q64" s="29"/>
      <c r="R64" s="25"/>
      <c r="S64" s="24"/>
      <c r="T64" s="25"/>
      <c r="U64" s="25"/>
      <c r="V64" s="25"/>
      <c r="W64" s="20"/>
    </row>
    <row r="65" spans="1:23" s="7" customFormat="1" ht="112.5" customHeight="1">
      <c r="A65" s="87" t="s">
        <v>73</v>
      </c>
      <c r="B65" s="88">
        <v>0</v>
      </c>
      <c r="C65" s="88">
        <v>0</v>
      </c>
      <c r="D65" s="88">
        <v>0</v>
      </c>
      <c r="E65" s="88">
        <v>0</v>
      </c>
      <c r="F65" s="45">
        <v>42149</v>
      </c>
      <c r="G65" s="47">
        <v>10000000</v>
      </c>
      <c r="H65" s="25" t="s">
        <v>62</v>
      </c>
      <c r="I65" s="89" t="s">
        <v>63</v>
      </c>
      <c r="J65" s="28">
        <v>43223</v>
      </c>
      <c r="K65" s="46">
        <v>10000000</v>
      </c>
      <c r="L65" s="24">
        <f>P65+Q65</f>
        <v>607622.4099999999</v>
      </c>
      <c r="M65" s="55"/>
      <c r="N65" s="34"/>
      <c r="O65" s="29"/>
      <c r="P65" s="34">
        <f>SUM(P66:P70)</f>
        <v>607622.4099999999</v>
      </c>
      <c r="Q65" s="29"/>
      <c r="R65" s="25"/>
      <c r="S65" s="24">
        <v>10000000</v>
      </c>
      <c r="T65" s="25">
        <v>0</v>
      </c>
      <c r="U65" s="25">
        <v>0</v>
      </c>
      <c r="V65" s="25">
        <v>0</v>
      </c>
      <c r="W65" s="20"/>
    </row>
    <row r="66" spans="1:23" s="7" customFormat="1" ht="72" customHeight="1">
      <c r="A66" s="71"/>
      <c r="B66" s="24"/>
      <c r="C66" s="25"/>
      <c r="D66" s="25"/>
      <c r="E66" s="25"/>
      <c r="F66" s="45"/>
      <c r="G66" s="25"/>
      <c r="H66" s="25"/>
      <c r="I66" s="27"/>
      <c r="J66" s="28" t="s">
        <v>64</v>
      </c>
      <c r="K66" s="46"/>
      <c r="L66" s="24"/>
      <c r="M66" s="55">
        <v>42174</v>
      </c>
      <c r="N66" s="34"/>
      <c r="O66" s="29"/>
      <c r="P66" s="34">
        <v>133882.9</v>
      </c>
      <c r="Q66" s="29"/>
      <c r="R66" s="25"/>
      <c r="S66" s="24"/>
      <c r="T66" s="25"/>
      <c r="U66" s="25"/>
      <c r="V66" s="25"/>
      <c r="W66" s="20"/>
    </row>
    <row r="67" spans="1:23" s="7" customFormat="1" ht="13.5" customHeight="1">
      <c r="A67" s="71"/>
      <c r="B67" s="24"/>
      <c r="C67" s="25"/>
      <c r="D67" s="25"/>
      <c r="E67" s="25"/>
      <c r="F67" s="45"/>
      <c r="G67" s="25"/>
      <c r="H67" s="25"/>
      <c r="I67" s="27"/>
      <c r="J67" s="28"/>
      <c r="K67" s="46"/>
      <c r="L67" s="24"/>
      <c r="M67" s="55" t="s">
        <v>74</v>
      </c>
      <c r="N67" s="34"/>
      <c r="O67" s="29"/>
      <c r="P67" s="34">
        <v>154480.27</v>
      </c>
      <c r="Q67" s="29"/>
      <c r="R67" s="25"/>
      <c r="S67" s="24"/>
      <c r="T67" s="25"/>
      <c r="U67" s="25"/>
      <c r="V67" s="25"/>
      <c r="W67" s="20"/>
    </row>
    <row r="68" spans="1:23" s="7" customFormat="1" ht="13.5" customHeight="1">
      <c r="A68" s="71"/>
      <c r="B68" s="24"/>
      <c r="C68" s="25"/>
      <c r="D68" s="25"/>
      <c r="E68" s="25"/>
      <c r="F68" s="45"/>
      <c r="G68" s="25"/>
      <c r="H68" s="25"/>
      <c r="I68" s="27"/>
      <c r="J68" s="28"/>
      <c r="K68" s="46"/>
      <c r="L68" s="24"/>
      <c r="M68" s="55">
        <v>42235</v>
      </c>
      <c r="N68" s="34"/>
      <c r="O68" s="29"/>
      <c r="P68" s="34">
        <v>159629.62</v>
      </c>
      <c r="Q68" s="29"/>
      <c r="R68" s="25"/>
      <c r="S68" s="24"/>
      <c r="T68" s="25"/>
      <c r="U68" s="25"/>
      <c r="V68" s="25"/>
      <c r="W68" s="20"/>
    </row>
    <row r="69" spans="1:23" s="7" customFormat="1" ht="13.5" customHeight="1">
      <c r="A69" s="71"/>
      <c r="B69" s="24"/>
      <c r="C69" s="25"/>
      <c r="D69" s="25"/>
      <c r="E69" s="25"/>
      <c r="F69" s="45"/>
      <c r="G69" s="25"/>
      <c r="H69" s="25"/>
      <c r="I69" s="27"/>
      <c r="J69" s="28"/>
      <c r="K69" s="46"/>
      <c r="L69" s="24"/>
      <c r="M69" s="55">
        <v>42265</v>
      </c>
      <c r="N69" s="34"/>
      <c r="O69" s="29"/>
      <c r="P69" s="34">
        <v>159629.62</v>
      </c>
      <c r="Q69" s="29"/>
      <c r="R69" s="25"/>
      <c r="S69" s="24"/>
      <c r="T69" s="25"/>
      <c r="U69" s="25"/>
      <c r="V69" s="25"/>
      <c r="W69" s="20"/>
    </row>
    <row r="70" spans="1:23" s="7" customFormat="1" ht="13.5" customHeight="1">
      <c r="A70" s="71"/>
      <c r="B70" s="24"/>
      <c r="C70" s="25"/>
      <c r="D70" s="25"/>
      <c r="E70" s="25"/>
      <c r="F70" s="45"/>
      <c r="G70" s="25"/>
      <c r="H70" s="25"/>
      <c r="I70" s="27"/>
      <c r="J70" s="28"/>
      <c r="K70" s="46"/>
      <c r="L70" s="24"/>
      <c r="M70" s="55"/>
      <c r="N70" s="34"/>
      <c r="O70" s="29"/>
      <c r="P70" s="34"/>
      <c r="Q70" s="29"/>
      <c r="R70" s="25"/>
      <c r="S70" s="24"/>
      <c r="T70" s="25"/>
      <c r="U70" s="25"/>
      <c r="V70" s="25"/>
      <c r="W70" s="20"/>
    </row>
    <row r="71" spans="1:23" s="73" customFormat="1" ht="13.5" customHeight="1">
      <c r="A71" s="61" t="s">
        <v>14</v>
      </c>
      <c r="B71" s="62">
        <v>0</v>
      </c>
      <c r="C71" s="63">
        <v>0</v>
      </c>
      <c r="D71" s="63">
        <v>0</v>
      </c>
      <c r="E71" s="63">
        <v>0</v>
      </c>
      <c r="F71" s="64"/>
      <c r="G71" s="63">
        <v>0</v>
      </c>
      <c r="H71" s="63" t="s">
        <v>43</v>
      </c>
      <c r="I71" s="64" t="s">
        <v>43</v>
      </c>
      <c r="J71" s="64">
        <v>0</v>
      </c>
      <c r="K71" s="65">
        <v>0</v>
      </c>
      <c r="L71" s="62">
        <f>N71+P71+Q71</f>
        <v>0</v>
      </c>
      <c r="M71" s="63"/>
      <c r="N71" s="62">
        <v>0</v>
      </c>
      <c r="O71" s="63">
        <v>0</v>
      </c>
      <c r="P71" s="62">
        <v>0</v>
      </c>
      <c r="Q71" s="63">
        <v>0</v>
      </c>
      <c r="R71" s="63">
        <v>0</v>
      </c>
      <c r="S71" s="62">
        <f>B71</f>
        <v>0</v>
      </c>
      <c r="T71" s="63">
        <v>0</v>
      </c>
      <c r="U71" s="63">
        <v>0</v>
      </c>
      <c r="V71" s="63">
        <v>0</v>
      </c>
      <c r="W71" s="72"/>
    </row>
    <row r="72" spans="1:23" s="6" customFormat="1" ht="13.5" customHeight="1">
      <c r="A72" s="31"/>
      <c r="B72" s="24"/>
      <c r="C72" s="25"/>
      <c r="D72" s="25"/>
      <c r="E72" s="25"/>
      <c r="F72" s="25"/>
      <c r="G72" s="25"/>
      <c r="H72" s="25"/>
      <c r="I72" s="25"/>
      <c r="J72" s="25"/>
      <c r="K72" s="24"/>
      <c r="L72" s="24">
        <f>N72+P72+Q72</f>
        <v>0</v>
      </c>
      <c r="M72" s="29"/>
      <c r="N72" s="34"/>
      <c r="O72" s="29"/>
      <c r="P72" s="34"/>
      <c r="Q72" s="25"/>
      <c r="R72" s="25"/>
      <c r="S72" s="24"/>
      <c r="T72" s="25"/>
      <c r="U72" s="25"/>
      <c r="V72" s="25"/>
      <c r="W72" s="19"/>
    </row>
    <row r="73" spans="1:23" s="57" customFormat="1" ht="19.5" customHeight="1">
      <c r="A73" s="61" t="s">
        <v>15</v>
      </c>
      <c r="B73" s="62">
        <v>10000000</v>
      </c>
      <c r="C73" s="63"/>
      <c r="D73" s="63"/>
      <c r="E73" s="63"/>
      <c r="F73" s="66"/>
      <c r="G73" s="90">
        <v>0</v>
      </c>
      <c r="H73" s="63"/>
      <c r="I73" s="63"/>
      <c r="J73" s="67"/>
      <c r="K73" s="62">
        <f>K74</f>
        <v>10000000</v>
      </c>
      <c r="L73" s="62">
        <f aca="true" t="shared" si="0" ref="L73:V73">L74</f>
        <v>3069.35</v>
      </c>
      <c r="M73" s="62">
        <f t="shared" si="0"/>
        <v>0</v>
      </c>
      <c r="N73" s="62">
        <f>N74</f>
        <v>10000000</v>
      </c>
      <c r="O73" s="62">
        <f t="shared" si="0"/>
        <v>833334</v>
      </c>
      <c r="P73" s="62">
        <f>P74</f>
        <v>3069.35</v>
      </c>
      <c r="Q73" s="62">
        <f t="shared" si="0"/>
        <v>0</v>
      </c>
      <c r="R73" s="62">
        <f t="shared" si="0"/>
        <v>0</v>
      </c>
      <c r="S73" s="86">
        <f>K73-N73</f>
        <v>0</v>
      </c>
      <c r="T73" s="62">
        <f t="shared" si="0"/>
        <v>0</v>
      </c>
      <c r="U73" s="62">
        <f t="shared" si="0"/>
        <v>0</v>
      </c>
      <c r="V73" s="62">
        <f t="shared" si="0"/>
        <v>0</v>
      </c>
      <c r="W73" s="68"/>
    </row>
    <row r="74" spans="1:23" ht="56.25" customHeight="1">
      <c r="A74" s="26" t="s">
        <v>68</v>
      </c>
      <c r="B74" s="74">
        <v>10000000</v>
      </c>
      <c r="C74" s="25">
        <v>0</v>
      </c>
      <c r="D74" s="25">
        <v>0</v>
      </c>
      <c r="E74" s="25">
        <v>0</v>
      </c>
      <c r="F74" s="45"/>
      <c r="G74" s="47"/>
      <c r="H74" s="27" t="s">
        <v>48</v>
      </c>
      <c r="I74" s="27" t="s">
        <v>67</v>
      </c>
      <c r="J74" s="55" t="s">
        <v>71</v>
      </c>
      <c r="K74" s="24">
        <v>10000000</v>
      </c>
      <c r="L74" s="24">
        <f>P74</f>
        <v>3069.35</v>
      </c>
      <c r="M74" s="56"/>
      <c r="N74" s="24">
        <f>SUM(N75:N80)</f>
        <v>10000000</v>
      </c>
      <c r="O74" s="24">
        <f>SUM(O75:O80)</f>
        <v>833334</v>
      </c>
      <c r="P74" s="24">
        <f>SUM(P75:P81)</f>
        <v>3069.35</v>
      </c>
      <c r="Q74" s="25">
        <v>0</v>
      </c>
      <c r="R74" s="25">
        <v>0</v>
      </c>
      <c r="S74" s="85">
        <f>K74-N74</f>
        <v>0</v>
      </c>
      <c r="T74" s="25">
        <v>0</v>
      </c>
      <c r="U74" s="25">
        <v>0</v>
      </c>
      <c r="V74" s="25">
        <v>0</v>
      </c>
      <c r="W74" s="18"/>
    </row>
    <row r="75" spans="1:23" ht="30" customHeight="1">
      <c r="A75" s="26" t="s">
        <v>69</v>
      </c>
      <c r="B75" s="74"/>
      <c r="C75" s="25"/>
      <c r="D75" s="25"/>
      <c r="E75" s="25"/>
      <c r="F75" s="45"/>
      <c r="G75" s="47"/>
      <c r="H75" s="27" t="s">
        <v>65</v>
      </c>
      <c r="I75" s="27"/>
      <c r="J75" s="55">
        <v>42030</v>
      </c>
      <c r="K75" s="94">
        <v>833334</v>
      </c>
      <c r="L75" s="24"/>
      <c r="M75" s="55">
        <v>42026</v>
      </c>
      <c r="N75" s="24">
        <v>833334</v>
      </c>
      <c r="O75" s="25"/>
      <c r="P75" s="24"/>
      <c r="Q75" s="25"/>
      <c r="R75" s="25"/>
      <c r="S75" s="24"/>
      <c r="T75" s="25"/>
      <c r="U75" s="25"/>
      <c r="V75" s="25"/>
      <c r="W75" s="18"/>
    </row>
    <row r="76" spans="1:23" ht="12.75" customHeight="1">
      <c r="A76" s="26"/>
      <c r="B76" s="74"/>
      <c r="C76" s="25"/>
      <c r="D76" s="25"/>
      <c r="E76" s="25"/>
      <c r="F76" s="45"/>
      <c r="G76" s="47"/>
      <c r="H76" s="27"/>
      <c r="I76" s="27"/>
      <c r="J76" s="55">
        <v>42051</v>
      </c>
      <c r="K76" s="94">
        <v>833334</v>
      </c>
      <c r="L76" s="24"/>
      <c r="M76" s="55">
        <v>42052</v>
      </c>
      <c r="N76" s="24">
        <f>833334</f>
        <v>833334</v>
      </c>
      <c r="O76" s="47">
        <v>833334</v>
      </c>
      <c r="P76" s="24"/>
      <c r="Q76" s="25"/>
      <c r="R76" s="25"/>
      <c r="S76" s="24"/>
      <c r="T76" s="25"/>
      <c r="U76" s="25"/>
      <c r="V76" s="25"/>
      <c r="W76" s="18"/>
    </row>
    <row r="77" spans="1:23" ht="30.75" customHeight="1">
      <c r="A77" s="26" t="s">
        <v>66</v>
      </c>
      <c r="B77" s="74"/>
      <c r="C77" s="25"/>
      <c r="D77" s="25"/>
      <c r="E77" s="25"/>
      <c r="F77" s="45"/>
      <c r="G77" s="47"/>
      <c r="H77" s="27"/>
      <c r="I77" s="27"/>
      <c r="J77" s="55">
        <v>42079</v>
      </c>
      <c r="K77" s="94">
        <v>833334</v>
      </c>
      <c r="L77" s="24"/>
      <c r="M77" s="55">
        <v>42053</v>
      </c>
      <c r="N77" s="24"/>
      <c r="O77" s="25"/>
      <c r="P77" s="24">
        <v>229.17</v>
      </c>
      <c r="Q77" s="25"/>
      <c r="R77" s="25"/>
      <c r="S77" s="24"/>
      <c r="T77" s="25"/>
      <c r="U77" s="25"/>
      <c r="V77" s="25"/>
      <c r="W77" s="18"/>
    </row>
    <row r="78" spans="1:23" ht="12.75" customHeight="1">
      <c r="A78" s="26"/>
      <c r="B78" s="74"/>
      <c r="C78" s="25"/>
      <c r="D78" s="25"/>
      <c r="E78" s="25"/>
      <c r="F78" s="45"/>
      <c r="G78" s="47"/>
      <c r="H78" s="27"/>
      <c r="I78" s="27"/>
      <c r="J78" s="55">
        <v>42109</v>
      </c>
      <c r="K78" s="94">
        <v>833334</v>
      </c>
      <c r="L78" s="24"/>
      <c r="M78" s="55">
        <v>42075</v>
      </c>
      <c r="N78" s="24">
        <v>833334</v>
      </c>
      <c r="O78" s="25"/>
      <c r="P78" s="24"/>
      <c r="Q78" s="25"/>
      <c r="R78" s="25"/>
      <c r="S78" s="24"/>
      <c r="T78" s="25"/>
      <c r="U78" s="25"/>
      <c r="V78" s="25"/>
      <c r="W78" s="18"/>
    </row>
    <row r="79" spans="1:23" ht="12.75" customHeight="1">
      <c r="A79" s="26"/>
      <c r="B79" s="74"/>
      <c r="C79" s="25"/>
      <c r="D79" s="25"/>
      <c r="E79" s="25"/>
      <c r="F79" s="45"/>
      <c r="G79" s="47"/>
      <c r="H79" s="27"/>
      <c r="I79" s="27"/>
      <c r="J79" s="55">
        <v>42139</v>
      </c>
      <c r="K79" s="94">
        <v>833334</v>
      </c>
      <c r="L79" s="24"/>
      <c r="M79" s="55">
        <v>42107</v>
      </c>
      <c r="N79" s="24">
        <v>833334</v>
      </c>
      <c r="O79" s="25"/>
      <c r="P79" s="24"/>
      <c r="Q79" s="25"/>
      <c r="R79" s="25"/>
      <c r="S79" s="24"/>
      <c r="T79" s="25"/>
      <c r="U79" s="25"/>
      <c r="V79" s="25"/>
      <c r="W79" s="18"/>
    </row>
    <row r="80" spans="1:23" ht="12.75" customHeight="1">
      <c r="A80" s="26"/>
      <c r="B80" s="74"/>
      <c r="C80" s="25"/>
      <c r="D80" s="25"/>
      <c r="E80" s="25"/>
      <c r="F80" s="45"/>
      <c r="G80" s="47"/>
      <c r="H80" s="27"/>
      <c r="I80" s="27"/>
      <c r="J80" s="55">
        <v>42170</v>
      </c>
      <c r="K80" s="94">
        <v>833334</v>
      </c>
      <c r="L80" s="24"/>
      <c r="M80" s="55">
        <v>42129</v>
      </c>
      <c r="N80" s="24">
        <v>6666664</v>
      </c>
      <c r="O80" s="25"/>
      <c r="P80" s="24"/>
      <c r="Q80" s="25"/>
      <c r="R80" s="25"/>
      <c r="S80" s="24"/>
      <c r="T80" s="25"/>
      <c r="U80" s="25"/>
      <c r="V80" s="25"/>
      <c r="W80" s="18"/>
    </row>
    <row r="81" spans="1:23" ht="12.75" customHeight="1">
      <c r="A81" s="26"/>
      <c r="B81" s="74"/>
      <c r="C81" s="25"/>
      <c r="D81" s="25"/>
      <c r="E81" s="25"/>
      <c r="F81" s="45"/>
      <c r="G81" s="47"/>
      <c r="H81" s="27"/>
      <c r="I81" s="27"/>
      <c r="J81" s="55">
        <v>42200</v>
      </c>
      <c r="K81" s="94">
        <v>833334</v>
      </c>
      <c r="L81" s="24"/>
      <c r="M81" s="55">
        <v>42131</v>
      </c>
      <c r="N81" s="24"/>
      <c r="O81" s="25"/>
      <c r="P81" s="24">
        <v>2840.18</v>
      </c>
      <c r="Q81" s="25"/>
      <c r="R81" s="25"/>
      <c r="S81" s="24"/>
      <c r="T81" s="25"/>
      <c r="U81" s="25"/>
      <c r="V81" s="25"/>
      <c r="W81" s="18"/>
    </row>
    <row r="82" spans="1:23" ht="12.75" customHeight="1">
      <c r="A82" s="26"/>
      <c r="B82" s="74"/>
      <c r="C82" s="25"/>
      <c r="D82" s="25"/>
      <c r="E82" s="25"/>
      <c r="F82" s="45"/>
      <c r="G82" s="47"/>
      <c r="H82" s="27"/>
      <c r="I82" s="27"/>
      <c r="J82" s="55">
        <v>42230</v>
      </c>
      <c r="K82" s="94">
        <v>833334</v>
      </c>
      <c r="L82" s="24"/>
      <c r="M82" s="55"/>
      <c r="N82" s="24"/>
      <c r="O82" s="25"/>
      <c r="P82" s="24"/>
      <c r="Q82" s="25"/>
      <c r="R82" s="25"/>
      <c r="S82" s="24"/>
      <c r="T82" s="25"/>
      <c r="U82" s="25"/>
      <c r="V82" s="25"/>
      <c r="W82" s="18"/>
    </row>
    <row r="83" spans="1:23" ht="12.75" customHeight="1">
      <c r="A83" s="26"/>
      <c r="B83" s="74"/>
      <c r="C83" s="25"/>
      <c r="D83" s="25"/>
      <c r="E83" s="25"/>
      <c r="F83" s="45"/>
      <c r="G83" s="47"/>
      <c r="H83" s="27"/>
      <c r="I83" s="27"/>
      <c r="J83" s="55">
        <v>42262</v>
      </c>
      <c r="K83" s="94">
        <v>833334</v>
      </c>
      <c r="L83" s="24"/>
      <c r="M83" s="55"/>
      <c r="N83" s="24"/>
      <c r="O83" s="25"/>
      <c r="P83" s="24"/>
      <c r="Q83" s="25"/>
      <c r="R83" s="25"/>
      <c r="S83" s="24"/>
      <c r="T83" s="25"/>
      <c r="U83" s="25"/>
      <c r="V83" s="25"/>
      <c r="W83" s="18"/>
    </row>
    <row r="84" spans="1:23" ht="12.75" customHeight="1">
      <c r="A84" s="26"/>
      <c r="B84" s="74"/>
      <c r="C84" s="25"/>
      <c r="D84" s="25"/>
      <c r="E84" s="25"/>
      <c r="F84" s="45"/>
      <c r="G84" s="47"/>
      <c r="H84" s="27"/>
      <c r="I84" s="27"/>
      <c r="J84" s="55">
        <v>42292</v>
      </c>
      <c r="K84" s="94">
        <v>833334</v>
      </c>
      <c r="L84" s="24"/>
      <c r="M84" s="55"/>
      <c r="N84" s="24"/>
      <c r="O84" s="25"/>
      <c r="P84" s="24"/>
      <c r="Q84" s="25"/>
      <c r="R84" s="25"/>
      <c r="S84" s="24"/>
      <c r="T84" s="25"/>
      <c r="U84" s="25"/>
      <c r="V84" s="25"/>
      <c r="W84" s="18"/>
    </row>
    <row r="85" spans="1:23" ht="12.75" customHeight="1">
      <c r="A85" s="26"/>
      <c r="B85" s="74"/>
      <c r="C85" s="25"/>
      <c r="D85" s="25"/>
      <c r="E85" s="25"/>
      <c r="F85" s="45"/>
      <c r="G85" s="47"/>
      <c r="H85" s="27"/>
      <c r="I85" s="27"/>
      <c r="J85" s="55">
        <v>42324</v>
      </c>
      <c r="K85" s="94">
        <v>833334</v>
      </c>
      <c r="L85" s="24"/>
      <c r="M85" s="55"/>
      <c r="N85" s="24"/>
      <c r="O85" s="25"/>
      <c r="P85" s="24"/>
      <c r="Q85" s="25"/>
      <c r="R85" s="25"/>
      <c r="S85" s="24"/>
      <c r="T85" s="25"/>
      <c r="U85" s="25"/>
      <c r="V85" s="25"/>
      <c r="W85" s="18"/>
    </row>
    <row r="86" spans="1:23" ht="12.75" customHeight="1">
      <c r="A86" s="26"/>
      <c r="B86" s="74"/>
      <c r="C86" s="25"/>
      <c r="D86" s="25"/>
      <c r="E86" s="25"/>
      <c r="F86" s="45"/>
      <c r="G86" s="47"/>
      <c r="H86" s="27"/>
      <c r="I86" s="27"/>
      <c r="J86" s="55">
        <v>42353</v>
      </c>
      <c r="K86" s="94">
        <v>833326</v>
      </c>
      <c r="L86" s="24"/>
      <c r="M86" s="55"/>
      <c r="N86" s="24"/>
      <c r="O86" s="25"/>
      <c r="P86" s="24"/>
      <c r="Q86" s="25"/>
      <c r="R86" s="25"/>
      <c r="S86" s="24"/>
      <c r="T86" s="25"/>
      <c r="U86" s="25"/>
      <c r="V86" s="25"/>
      <c r="W86" s="18"/>
    </row>
    <row r="87" spans="1:23" s="5" customFormat="1" ht="13.5" customHeight="1">
      <c r="A87" s="61" t="s">
        <v>29</v>
      </c>
      <c r="B87" s="62">
        <v>0</v>
      </c>
      <c r="C87" s="63">
        <v>0</v>
      </c>
      <c r="D87" s="63">
        <v>0</v>
      </c>
      <c r="E87" s="63">
        <v>0</v>
      </c>
      <c r="F87" s="63"/>
      <c r="G87" s="63">
        <v>0</v>
      </c>
      <c r="H87" s="63"/>
      <c r="I87" s="64"/>
      <c r="J87" s="64"/>
      <c r="K87" s="65">
        <v>0</v>
      </c>
      <c r="L87" s="62">
        <v>0</v>
      </c>
      <c r="M87" s="63"/>
      <c r="N87" s="62">
        <v>0</v>
      </c>
      <c r="O87" s="63">
        <v>0</v>
      </c>
      <c r="P87" s="62">
        <v>0</v>
      </c>
      <c r="Q87" s="63">
        <v>0</v>
      </c>
      <c r="R87" s="63">
        <v>0</v>
      </c>
      <c r="S87" s="62">
        <f>B87</f>
        <v>0</v>
      </c>
      <c r="T87" s="63">
        <v>0</v>
      </c>
      <c r="U87" s="63">
        <v>0</v>
      </c>
      <c r="V87" s="63">
        <v>0</v>
      </c>
      <c r="W87" s="17"/>
    </row>
    <row r="88" spans="1:23" ht="13.5" customHeight="1">
      <c r="A88" s="31" t="s">
        <v>30</v>
      </c>
      <c r="B88" s="24">
        <v>0</v>
      </c>
      <c r="C88" s="25">
        <v>0</v>
      </c>
      <c r="D88" s="25">
        <v>0</v>
      </c>
      <c r="E88" s="25">
        <v>0</v>
      </c>
      <c r="F88" s="25"/>
      <c r="G88" s="25">
        <v>0</v>
      </c>
      <c r="H88" s="25"/>
      <c r="I88" s="25"/>
      <c r="J88" s="25"/>
      <c r="K88" s="24">
        <v>0</v>
      </c>
      <c r="L88" s="24">
        <v>0</v>
      </c>
      <c r="M88" s="25"/>
      <c r="N88" s="24">
        <v>0</v>
      </c>
      <c r="O88" s="25">
        <v>0</v>
      </c>
      <c r="P88" s="24">
        <v>0</v>
      </c>
      <c r="Q88" s="25">
        <v>0</v>
      </c>
      <c r="R88" s="25">
        <v>0</v>
      </c>
      <c r="S88" s="24">
        <f>B88</f>
        <v>0</v>
      </c>
      <c r="T88" s="25">
        <v>0</v>
      </c>
      <c r="U88" s="25">
        <v>0</v>
      </c>
      <c r="V88" s="25">
        <v>0</v>
      </c>
      <c r="W88" s="18"/>
    </row>
    <row r="89" spans="1:23" ht="13.5" customHeight="1">
      <c r="A89" s="33"/>
      <c r="B89" s="24"/>
      <c r="C89" s="25"/>
      <c r="D89" s="25"/>
      <c r="E89" s="25"/>
      <c r="F89" s="25"/>
      <c r="G89" s="25"/>
      <c r="H89" s="25"/>
      <c r="I89" s="25"/>
      <c r="J89" s="25"/>
      <c r="K89" s="24"/>
      <c r="L89" s="24"/>
      <c r="M89" s="25"/>
      <c r="N89" s="24"/>
      <c r="O89" s="25"/>
      <c r="P89" s="24"/>
      <c r="Q89" s="25"/>
      <c r="R89" s="25"/>
      <c r="S89" s="24"/>
      <c r="T89" s="25"/>
      <c r="U89" s="25"/>
      <c r="V89" s="25"/>
      <c r="W89" s="18"/>
    </row>
    <row r="90" spans="1:22" ht="15.75" customHeight="1">
      <c r="A90" s="8"/>
      <c r="B90" s="12"/>
      <c r="C90" s="12"/>
      <c r="D90" s="12"/>
      <c r="E90" s="12"/>
      <c r="F90" s="12"/>
      <c r="G90" s="1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35" t="s">
        <v>57</v>
      </c>
      <c r="B91" s="36"/>
      <c r="C91" s="37"/>
      <c r="D91" s="37"/>
      <c r="E91" s="37"/>
      <c r="F91" s="37"/>
      <c r="G91" s="38"/>
      <c r="H91" s="38"/>
      <c r="I91" s="39"/>
      <c r="J91" s="38"/>
      <c r="K91" s="38"/>
      <c r="L91" s="38" t="s">
        <v>58</v>
      </c>
      <c r="M91" s="37"/>
      <c r="N91" s="37"/>
      <c r="O91" s="39"/>
      <c r="P91" s="1"/>
      <c r="Q91" s="1"/>
      <c r="R91" s="1"/>
      <c r="S91" s="1"/>
      <c r="T91" s="1"/>
      <c r="U91" s="1"/>
      <c r="V91" s="1"/>
    </row>
    <row r="92" spans="1:15" ht="15.75">
      <c r="A92" s="40"/>
      <c r="B92" s="35"/>
      <c r="C92" s="35"/>
      <c r="D92" s="35"/>
      <c r="E92" s="35" t="s">
        <v>22</v>
      </c>
      <c r="F92" s="35"/>
      <c r="G92" s="39"/>
      <c r="H92" s="39"/>
      <c r="I92" s="39"/>
      <c r="J92" s="39"/>
      <c r="K92" s="39" t="s">
        <v>23</v>
      </c>
      <c r="L92" s="39"/>
      <c r="M92" s="35"/>
      <c r="N92" s="35"/>
      <c r="O92" s="39"/>
    </row>
    <row r="93" spans="1:15" ht="15.75">
      <c r="A93" s="35" t="s">
        <v>46</v>
      </c>
      <c r="B93" s="36"/>
      <c r="C93" s="37"/>
      <c r="D93" s="37"/>
      <c r="E93" s="37"/>
      <c r="F93" s="37"/>
      <c r="G93" s="37"/>
      <c r="H93" s="41"/>
      <c r="I93" s="42"/>
      <c r="J93" s="43"/>
      <c r="K93" s="104" t="s">
        <v>47</v>
      </c>
      <c r="L93" s="105"/>
      <c r="M93" s="105"/>
      <c r="N93" s="105"/>
      <c r="O93" s="105"/>
    </row>
    <row r="94" spans="1:15" ht="15.75">
      <c r="A94" s="40"/>
      <c r="B94" s="35"/>
      <c r="C94" s="35"/>
      <c r="D94" s="35"/>
      <c r="E94" s="35" t="s">
        <v>22</v>
      </c>
      <c r="F94" s="35"/>
      <c r="G94" s="39"/>
      <c r="H94" s="39"/>
      <c r="I94" s="39"/>
      <c r="J94" s="39"/>
      <c r="K94" s="39" t="s">
        <v>23</v>
      </c>
      <c r="L94" s="39"/>
      <c r="M94" s="35"/>
      <c r="N94" s="35"/>
      <c r="O94" s="39"/>
    </row>
    <row r="95" spans="1:15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7" ht="12.75">
      <c r="A97" t="s">
        <v>27</v>
      </c>
    </row>
  </sheetData>
  <sheetProtection/>
  <mergeCells count="51">
    <mergeCell ref="I15:L15"/>
    <mergeCell ref="A16:H16"/>
    <mergeCell ref="I16:L16"/>
    <mergeCell ref="M20:R20"/>
    <mergeCell ref="B20:E20"/>
    <mergeCell ref="A17:H17"/>
    <mergeCell ref="D21:E21"/>
    <mergeCell ref="U21:V21"/>
    <mergeCell ref="A20:A22"/>
    <mergeCell ref="U19:V19"/>
    <mergeCell ref="B21:C21"/>
    <mergeCell ref="I20:I22"/>
    <mergeCell ref="J20:K21"/>
    <mergeCell ref="H20:H22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N1:V1"/>
    <mergeCell ref="A5:V5"/>
    <mergeCell ref="A6:V6"/>
    <mergeCell ref="I9:L9"/>
    <mergeCell ref="F4:N4"/>
    <mergeCell ref="O2:V2"/>
    <mergeCell ref="A3:V3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M12:P12"/>
    <mergeCell ref="A8:H9"/>
    <mergeCell ref="K93:O93"/>
    <mergeCell ref="I17:L17"/>
    <mergeCell ref="M17:P17"/>
    <mergeCell ref="A15:H15"/>
    <mergeCell ref="M15:P15"/>
    <mergeCell ref="I12:L12"/>
    <mergeCell ref="M10:P10"/>
    <mergeCell ref="M16:P16"/>
  </mergeCells>
  <printOptions/>
  <pageMargins left="0.31496062992125984" right="0.15748031496062992" top="0.5118110236220472" bottom="0.3937007874015748" header="0.5118110236220472" footer="0.1968503937007874"/>
  <pageSetup fitToHeight="2" fitToWidth="1" horizontalDpi="600" verticalDpi="600" orientation="landscape" paperSize="9" scale="46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Синицина Е.В.</cp:lastModifiedBy>
  <cp:lastPrinted>2015-09-28T06:43:56Z</cp:lastPrinted>
  <dcterms:created xsi:type="dcterms:W3CDTF">2009-02-26T08:01:05Z</dcterms:created>
  <dcterms:modified xsi:type="dcterms:W3CDTF">2015-09-28T06:44:25Z</dcterms:modified>
  <cp:category/>
  <cp:version/>
  <cp:contentType/>
  <cp:contentStatus/>
</cp:coreProperties>
</file>