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40" windowHeight="8835" activeTab="0"/>
  </bookViews>
  <sheets>
    <sheet name="1" sheetId="1" r:id="rId1"/>
  </sheets>
  <definedNames>
    <definedName name="_xlnm.Print_Area" localSheetId="0">'1'!$A$1:$T$29</definedName>
  </definedNames>
  <calcPr fullCalcOnLoad="1"/>
</workbook>
</file>

<file path=xl/sharedStrings.xml><?xml version="1.0" encoding="utf-8"?>
<sst xmlns="http://schemas.openxmlformats.org/spreadsheetml/2006/main" count="48" uniqueCount="48">
  <si>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</si>
  <si>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</si>
  <si>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</si>
  <si>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</si>
  <si>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</si>
  <si>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</si>
  <si>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</si>
  <si>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</si>
  <si>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</si>
  <si>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</si>
  <si>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</si>
  <si>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</si>
  <si>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</si>
  <si>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</si>
  <si>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</si>
  <si>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</si>
  <si>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</si>
  <si>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</si>
  <si>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</si>
  <si>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</si>
  <si>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</si>
  <si>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</si>
  <si>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</si>
  <si>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</si>
  <si>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</si>
  <si>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</si>
  <si>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</si>
  <si>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</si>
  <si>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</si>
  <si>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Расходы</t>
  </si>
  <si>
    <t>Кассовый план на год</t>
  </si>
  <si>
    <t>Реше-ние о бюджете на год</t>
  </si>
  <si>
    <t>Кассовый план исполнения бюджета муниципального образования Киржачский район на 2016 год</t>
  </si>
  <si>
    <t>Налоговые и неналоговые доходы</t>
  </si>
  <si>
    <t>Прочие поступления (дотация из областного бюджета, иные межбюджетные трансферты на сбалансированность)</t>
  </si>
  <si>
    <t>Поступление средств из областного бюджета и бюджетов поселений (безвозмездные поступления)</t>
  </si>
  <si>
    <t>Поступления по источникам фин-я дефицита бюджета</t>
  </si>
  <si>
    <t>Всего кассовых поступлений в бюджет  (стр.020+030+040+050)</t>
  </si>
  <si>
    <t>Возврат субсидий и субвенций прошлых лет</t>
  </si>
  <si>
    <t>Расходы бюджета муниципального района  и дотации</t>
  </si>
  <si>
    <t>Расходы за счет средств из областного бюджета и бюджетов поселений (безвозмездных поступлений)</t>
  </si>
  <si>
    <t>Выплаты по источникам фин-я дефицита бюджета</t>
  </si>
  <si>
    <t>Всего кассовых выплат из бюджета (стр.070+080+090+100+110)</t>
  </si>
  <si>
    <t>Сальдо поступлений (+) / выплат  (-) средств (стр.060-120)</t>
  </si>
  <si>
    <t>Остаток средств на конец периода (стр.010+130)</t>
  </si>
  <si>
    <t>Отклонение остатка средств на конец периода от остатка средств на начало текущего финансового года (+) / (-) (стр.140-010)</t>
  </si>
  <si>
    <t xml:space="preserve">Начальник финансового управления администрации Киржачского района                                     О.В.Калёнова </t>
  </si>
  <si>
    <t>(по состоянию на 1 сентября 2016г.)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</si>
</sst>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_р_._-;\-* #,##0_р_._-;_-* &quot;-&quot;??_р_._-;_-@_-"/>
  </numFmts>
  <fonts count="24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2" fontId="4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 horizontal="center" textRotation="90"/>
    </xf>
    <xf numFmtId="0" fontId="1" fillId="0" borderId="14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 vertical="top" wrapText="1"/>
    </xf>
    <xf numFmtId="0" fontId="23" fillId="0" borderId="14" xfId="0" applyFont="1" applyBorder="1" applyAlignment="1">
      <alignment horizontal="center" vertical="top" wrapText="1"/>
    </xf>
    <xf numFmtId="168" fontId="4" fillId="0" borderId="14" xfId="0" applyNumberFormat="1" applyFont="1" applyBorder="1" applyAlignment="1">
      <alignment/>
    </xf>
    <xf numFmtId="1" fontId="1" fillId="24" borderId="14" xfId="0" applyNumberFormat="1" applyFont="1" applyFill="1" applyBorder="1" applyAlignment="1">
      <alignment horizontal="center"/>
    </xf>
    <xf numFmtId="2" fontId="4" fillId="24" borderId="14" xfId="0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2" fontId="4" fillId="0" borderId="0" xfId="0" applyNumberFormat="1" applyFont="1" applyAlignment="1">
      <alignment/>
    </xf>
    <xf numFmtId="2" fontId="1" fillId="24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2" fontId="1" fillId="0" borderId="14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8"/>
  <sheetViews>
    <sheetView tabSelected="1" view="pageBreakPreview" zoomScale="85" zoomScaleNormal="80" zoomScaleSheetLayoutView="85" zoomScalePageLayoutView="0" workbookViewId="0" topLeftCell="A1">
      <selection activeCell="D13" sqref="D13"/>
    </sheetView>
  </sheetViews>
  <sheetFormatPr defaultColWidth="9.00390625" defaultRowHeight="12.75"/>
  <cols>
    <col min="1" max="1" width="29.625" style="1" customWidth="1"/>
    <col min="2" max="2" width="4.25390625" style="1" customWidth="1"/>
    <col min="3" max="3" width="13.00390625" style="1" customWidth="1"/>
    <col min="4" max="5" width="10.25390625" style="3" customWidth="1"/>
    <col min="6" max="6" width="12.125" style="3" customWidth="1"/>
    <col min="7" max="7" width="10.00390625" style="3" customWidth="1"/>
    <col min="8" max="8" width="9.375" style="3" customWidth="1"/>
    <col min="9" max="9" width="10.125" style="3" customWidth="1"/>
    <col min="10" max="11" width="9.375" style="3" customWidth="1"/>
    <col min="12" max="12" width="10.125" style="3" customWidth="1"/>
    <col min="13" max="14" width="9.375" style="3" customWidth="1"/>
    <col min="15" max="15" width="9.875" style="3" customWidth="1"/>
    <col min="16" max="16" width="10.625" style="3" customWidth="1"/>
    <col min="17" max="17" width="9.75390625" style="3" customWidth="1"/>
    <col min="18" max="18" width="9.75390625" style="3" bestFit="1" customWidth="1"/>
    <col min="19" max="19" width="9.75390625" style="3" customWidth="1"/>
    <col min="20" max="20" width="11.25390625" style="3" customWidth="1"/>
    <col min="21" max="22" width="9.125" style="2" customWidth="1"/>
    <col min="23" max="16384" width="9.125" style="1" customWidth="1"/>
  </cols>
  <sheetData>
    <row r="2" spans="1:20" ht="21" customHeight="1">
      <c r="A2" s="24" t="s">
        <v>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3:20" ht="18.75" customHeight="1" thickBot="1">
      <c r="C3" s="28" t="s">
        <v>47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T3" s="5" t="s">
        <v>20</v>
      </c>
    </row>
    <row r="4" spans="19:20" ht="12.75">
      <c r="S4" s="4" t="s">
        <v>17</v>
      </c>
      <c r="T4" s="6"/>
    </row>
    <row r="5" spans="1:20" ht="12.75">
      <c r="A5" s="1" t="s">
        <v>21</v>
      </c>
      <c r="S5" s="4" t="s">
        <v>18</v>
      </c>
      <c r="T5" s="7"/>
    </row>
    <row r="6" spans="1:20" ht="13.5" thickBot="1">
      <c r="A6" s="1" t="s">
        <v>22</v>
      </c>
      <c r="S6" s="4" t="s">
        <v>19</v>
      </c>
      <c r="T6" s="8"/>
    </row>
    <row r="7" spans="1:20" ht="13.5" thickBot="1">
      <c r="A7" s="25" t="s">
        <v>0</v>
      </c>
      <c r="B7" s="26" t="s">
        <v>1</v>
      </c>
      <c r="C7" s="25" t="s">
        <v>31</v>
      </c>
      <c r="D7" s="27" t="s">
        <v>30</v>
      </c>
      <c r="E7" s="23" t="s">
        <v>2</v>
      </c>
      <c r="F7" s="23"/>
      <c r="G7" s="23"/>
      <c r="H7" s="22" t="s">
        <v>6</v>
      </c>
      <c r="I7" s="23" t="s">
        <v>23</v>
      </c>
      <c r="J7" s="23"/>
      <c r="K7" s="23"/>
      <c r="L7" s="22" t="s">
        <v>26</v>
      </c>
      <c r="M7" s="23" t="s">
        <v>24</v>
      </c>
      <c r="N7" s="23"/>
      <c r="O7" s="23"/>
      <c r="P7" s="22" t="s">
        <v>27</v>
      </c>
      <c r="Q7" s="23" t="s">
        <v>25</v>
      </c>
      <c r="R7" s="23"/>
      <c r="S7" s="23"/>
      <c r="T7" s="22" t="s">
        <v>28</v>
      </c>
    </row>
    <row r="8" spans="1:20" ht="46.5" thickBot="1">
      <c r="A8" s="25"/>
      <c r="B8" s="26"/>
      <c r="C8" s="25"/>
      <c r="D8" s="27"/>
      <c r="E8" s="12" t="s">
        <v>3</v>
      </c>
      <c r="F8" s="12" t="s">
        <v>4</v>
      </c>
      <c r="G8" s="12" t="s">
        <v>5</v>
      </c>
      <c r="H8" s="22"/>
      <c r="I8" s="12" t="s">
        <v>7</v>
      </c>
      <c r="J8" s="12" t="s">
        <v>8</v>
      </c>
      <c r="K8" s="12" t="s">
        <v>9</v>
      </c>
      <c r="L8" s="22"/>
      <c r="M8" s="12" t="s">
        <v>10</v>
      </c>
      <c r="N8" s="12" t="s">
        <v>11</v>
      </c>
      <c r="O8" s="12" t="s">
        <v>12</v>
      </c>
      <c r="P8" s="22"/>
      <c r="Q8" s="12" t="s">
        <v>13</v>
      </c>
      <c r="R8" s="12" t="s">
        <v>14</v>
      </c>
      <c r="S8" s="12" t="s">
        <v>15</v>
      </c>
      <c r="T8" s="22"/>
    </row>
    <row r="9" spans="1:20" ht="13.5" thickBot="1">
      <c r="A9" s="13">
        <v>1</v>
      </c>
      <c r="B9" s="13">
        <f>A9+1</f>
        <v>2</v>
      </c>
      <c r="C9" s="13">
        <f>B9+1</f>
        <v>3</v>
      </c>
      <c r="D9" s="14">
        <f>C9+1</f>
        <v>4</v>
      </c>
      <c r="E9" s="14">
        <v>5</v>
      </c>
      <c r="F9" s="14">
        <f aca="true" t="shared" si="0" ref="F9:T9">E9+1</f>
        <v>6</v>
      </c>
      <c r="G9" s="14">
        <f t="shared" si="0"/>
        <v>7</v>
      </c>
      <c r="H9" s="18">
        <f t="shared" si="0"/>
        <v>8</v>
      </c>
      <c r="I9" s="14">
        <f t="shared" si="0"/>
        <v>9</v>
      </c>
      <c r="J9" s="14">
        <f t="shared" si="0"/>
        <v>10</v>
      </c>
      <c r="K9" s="14">
        <f t="shared" si="0"/>
        <v>11</v>
      </c>
      <c r="L9" s="18">
        <f t="shared" si="0"/>
        <v>12</v>
      </c>
      <c r="M9" s="14">
        <f t="shared" si="0"/>
        <v>13</v>
      </c>
      <c r="N9" s="14">
        <f t="shared" si="0"/>
        <v>14</v>
      </c>
      <c r="O9" s="14">
        <f t="shared" si="0"/>
        <v>15</v>
      </c>
      <c r="P9" s="18">
        <f t="shared" si="0"/>
        <v>16</v>
      </c>
      <c r="Q9" s="14">
        <f t="shared" si="0"/>
        <v>17</v>
      </c>
      <c r="R9" s="14">
        <f t="shared" si="0"/>
        <v>18</v>
      </c>
      <c r="S9" s="14">
        <f t="shared" si="0"/>
        <v>19</v>
      </c>
      <c r="T9" s="18">
        <f t="shared" si="0"/>
        <v>20</v>
      </c>
    </row>
    <row r="10" spans="1:20" ht="13.5" thickBot="1">
      <c r="A10" s="15" t="s">
        <v>16</v>
      </c>
      <c r="B10" s="16">
        <v>10</v>
      </c>
      <c r="C10" s="9"/>
      <c r="D10" s="10">
        <v>24505.22</v>
      </c>
      <c r="E10" s="11">
        <v>24505.22</v>
      </c>
      <c r="F10" s="11">
        <f>E23</f>
        <v>18888.110000000008</v>
      </c>
      <c r="G10" s="11">
        <f>F23</f>
        <v>13001.510000000017</v>
      </c>
      <c r="H10" s="19">
        <f>D10</f>
        <v>24505.22</v>
      </c>
      <c r="I10" s="11">
        <f>G23</f>
        <v>12988.520000000019</v>
      </c>
      <c r="J10" s="11">
        <f>I23</f>
        <v>14457.700000000012</v>
      </c>
      <c r="K10" s="11">
        <f>J23</f>
        <v>21017.060000000005</v>
      </c>
      <c r="L10" s="19">
        <f>I10</f>
        <v>12988.520000000019</v>
      </c>
      <c r="M10" s="11">
        <f>K23</f>
        <v>27564.500000000007</v>
      </c>
      <c r="N10" s="11">
        <f>M23</f>
        <v>17071.309999999998</v>
      </c>
      <c r="O10" s="11">
        <f>N23</f>
        <v>33534.34999999999</v>
      </c>
      <c r="P10" s="19">
        <f>M10</f>
        <v>27564.500000000007</v>
      </c>
      <c r="Q10" s="11">
        <f>O23</f>
        <v>22738.389999999992</v>
      </c>
      <c r="R10" s="11">
        <f>Q23</f>
        <v>17324.079999999994</v>
      </c>
      <c r="S10" s="11">
        <f>R23</f>
        <v>6046.279999999999</v>
      </c>
      <c r="T10" s="19">
        <f>Q10</f>
        <v>22738.389999999992</v>
      </c>
    </row>
    <row r="11" spans="1:20" ht="13.5" thickBot="1">
      <c r="A11" s="15" t="s">
        <v>33</v>
      </c>
      <c r="B11" s="16">
        <v>20</v>
      </c>
      <c r="C11" s="20">
        <v>589278.88107</v>
      </c>
      <c r="D11" s="10">
        <f>H11+L11+P11+T11</f>
        <v>296896.99999999994</v>
      </c>
      <c r="E11" s="11">
        <v>21771.4</v>
      </c>
      <c r="F11" s="11">
        <v>18433.3</v>
      </c>
      <c r="G11" s="11">
        <v>27333.6</v>
      </c>
      <c r="H11" s="19">
        <f aca="true" t="shared" si="1" ref="H11:H20">E11+F11+G11</f>
        <v>67538.29999999999</v>
      </c>
      <c r="I11" s="11">
        <v>30240.5</v>
      </c>
      <c r="J11" s="11">
        <v>24796.8</v>
      </c>
      <c r="K11" s="11">
        <v>39015.6</v>
      </c>
      <c r="L11" s="19">
        <f aca="true" t="shared" si="2" ref="L11:L20">I11+J11+K11</f>
        <v>94052.9</v>
      </c>
      <c r="M11" s="11">
        <v>32446.6</v>
      </c>
      <c r="N11" s="11">
        <v>29980.6</v>
      </c>
      <c r="O11" s="11">
        <v>22027</v>
      </c>
      <c r="P11" s="19">
        <f aca="true" t="shared" si="3" ref="P11:P20">M11+N11+O11</f>
        <v>84454.2</v>
      </c>
      <c r="Q11" s="11">
        <v>26271</v>
      </c>
      <c r="R11" s="11">
        <v>17769</v>
      </c>
      <c r="S11" s="11">
        <v>6811.6</v>
      </c>
      <c r="T11" s="19">
        <f aca="true" t="shared" si="4" ref="T11:T20">Q11+R11+S11</f>
        <v>50851.6</v>
      </c>
    </row>
    <row r="12" spans="1:20" ht="52.5" customHeight="1" thickBot="1">
      <c r="A12" s="15" t="s">
        <v>34</v>
      </c>
      <c r="B12" s="16">
        <v>30</v>
      </c>
      <c r="C12" s="20"/>
      <c r="D12" s="10">
        <f>H12+L12+P12+T12</f>
        <v>29415</v>
      </c>
      <c r="E12" s="11">
        <v>2452</v>
      </c>
      <c r="F12" s="11">
        <v>2452</v>
      </c>
      <c r="G12" s="11">
        <v>3677</v>
      </c>
      <c r="H12" s="19">
        <f t="shared" si="1"/>
        <v>8581</v>
      </c>
      <c r="I12" s="11">
        <v>2450</v>
      </c>
      <c r="J12" s="11">
        <v>2451</v>
      </c>
      <c r="K12" s="11">
        <v>2451</v>
      </c>
      <c r="L12" s="19">
        <f t="shared" si="2"/>
        <v>7352</v>
      </c>
      <c r="M12" s="11">
        <v>1225.5</v>
      </c>
      <c r="N12" s="11">
        <v>4902</v>
      </c>
      <c r="O12" s="11"/>
      <c r="P12" s="19">
        <f t="shared" si="3"/>
        <v>6127.5</v>
      </c>
      <c r="Q12" s="11">
        <v>2451</v>
      </c>
      <c r="R12" s="11">
        <v>2451.5</v>
      </c>
      <c r="S12" s="11">
        <v>2452</v>
      </c>
      <c r="T12" s="19">
        <f t="shared" si="4"/>
        <v>7354.5</v>
      </c>
    </row>
    <row r="13" spans="1:20" ht="36.75" thickBot="1">
      <c r="A13" s="15" t="s">
        <v>35</v>
      </c>
      <c r="B13" s="16">
        <v>40</v>
      </c>
      <c r="C13" s="20"/>
      <c r="D13" s="10">
        <f>H13+L13+P13+T13</f>
        <v>280930.67</v>
      </c>
      <c r="E13" s="11">
        <v>19727.7</v>
      </c>
      <c r="F13" s="11">
        <v>20216</v>
      </c>
      <c r="G13" s="11">
        <v>24289.2</v>
      </c>
      <c r="H13" s="19">
        <f t="shared" si="1"/>
        <v>64232.899999999994</v>
      </c>
      <c r="I13" s="11">
        <v>26789.2</v>
      </c>
      <c r="J13" s="11">
        <v>34437.1</v>
      </c>
      <c r="K13" s="11">
        <v>22019.95</v>
      </c>
      <c r="L13" s="19">
        <f t="shared" si="2"/>
        <v>83246.25</v>
      </c>
      <c r="M13" s="11">
        <v>15986.8</v>
      </c>
      <c r="N13" s="11">
        <v>25183.8</v>
      </c>
      <c r="O13" s="11">
        <v>22143.52</v>
      </c>
      <c r="P13" s="19">
        <f t="shared" si="3"/>
        <v>63314.119999999995</v>
      </c>
      <c r="Q13" s="11">
        <v>30339.49</v>
      </c>
      <c r="R13" s="11">
        <v>19586.1</v>
      </c>
      <c r="S13" s="11">
        <v>20211.81</v>
      </c>
      <c r="T13" s="19">
        <f t="shared" si="4"/>
        <v>70137.4</v>
      </c>
    </row>
    <row r="14" spans="1:20" ht="24.75" thickBot="1">
      <c r="A14" s="15" t="s">
        <v>36</v>
      </c>
      <c r="B14" s="16">
        <v>50</v>
      </c>
      <c r="C14" s="10">
        <v>89175.7</v>
      </c>
      <c r="D14" s="10">
        <f>H14+L14+P14+T14</f>
        <v>89775.7</v>
      </c>
      <c r="E14" s="17"/>
      <c r="F14" s="17">
        <v>1600</v>
      </c>
      <c r="G14" s="17"/>
      <c r="H14" s="19">
        <f t="shared" si="1"/>
        <v>1600</v>
      </c>
      <c r="I14" s="17"/>
      <c r="J14" s="17"/>
      <c r="K14" s="17">
        <v>34016.5</v>
      </c>
      <c r="L14" s="19">
        <f t="shared" si="2"/>
        <v>34016.5</v>
      </c>
      <c r="M14" s="17"/>
      <c r="N14" s="17"/>
      <c r="O14" s="17"/>
      <c r="P14" s="19">
        <f t="shared" si="3"/>
        <v>0</v>
      </c>
      <c r="Q14" s="17"/>
      <c r="R14" s="17">
        <v>4000</v>
      </c>
      <c r="S14" s="17">
        <v>50159.2</v>
      </c>
      <c r="T14" s="19">
        <f t="shared" si="4"/>
        <v>54159.2</v>
      </c>
    </row>
    <row r="15" spans="1:20" ht="24.75" thickBot="1">
      <c r="A15" s="15" t="s">
        <v>37</v>
      </c>
      <c r="B15" s="16">
        <v>60</v>
      </c>
      <c r="C15" s="10">
        <f>C11+C14</f>
        <v>678454.58107</v>
      </c>
      <c r="D15" s="10">
        <f>D11+D12+D13+D14</f>
        <v>697018.3699999999</v>
      </c>
      <c r="E15" s="11">
        <f>E11+E12+E13+E14</f>
        <v>43951.100000000006</v>
      </c>
      <c r="F15" s="11">
        <f>F11+F12+F13+F14</f>
        <v>42701.3</v>
      </c>
      <c r="G15" s="11">
        <f>G11+G12+G13+G14</f>
        <v>55299.8</v>
      </c>
      <c r="H15" s="19">
        <f t="shared" si="1"/>
        <v>141952.2</v>
      </c>
      <c r="I15" s="11">
        <f>I11+I12+I13+I14</f>
        <v>59479.7</v>
      </c>
      <c r="J15" s="11">
        <f>J11+J12+J13+J14</f>
        <v>61684.899999999994</v>
      </c>
      <c r="K15" s="11">
        <f>K11+K12+K13+K14</f>
        <v>97503.05</v>
      </c>
      <c r="L15" s="19">
        <f t="shared" si="2"/>
        <v>218667.65</v>
      </c>
      <c r="M15" s="11">
        <f>M11+M12+M13+M14</f>
        <v>49658.899999999994</v>
      </c>
      <c r="N15" s="11">
        <f>N11+N12+N13+N14</f>
        <v>60066.399999999994</v>
      </c>
      <c r="O15" s="11">
        <f>O11+O12+O13+O14</f>
        <v>44170.520000000004</v>
      </c>
      <c r="P15" s="19">
        <f t="shared" si="3"/>
        <v>153895.82</v>
      </c>
      <c r="Q15" s="11">
        <f>Q11+Q12+Q13+Q14</f>
        <v>59061.490000000005</v>
      </c>
      <c r="R15" s="11">
        <f>R11+R12+R13+R14</f>
        <v>43806.6</v>
      </c>
      <c r="S15" s="11">
        <f>S11+S12+S13+S14</f>
        <v>79634.61</v>
      </c>
      <c r="T15" s="19">
        <f>T11+T12+T13+T14</f>
        <v>182502.7</v>
      </c>
    </row>
    <row r="16" spans="1:20" ht="13.5" thickBot="1">
      <c r="A16" s="15" t="s">
        <v>29</v>
      </c>
      <c r="B16" s="16">
        <v>70</v>
      </c>
      <c r="C16" s="20">
        <v>634449.662</v>
      </c>
      <c r="D16" s="10">
        <f>H16+L16+P16+T16</f>
        <v>0</v>
      </c>
      <c r="E16" s="11"/>
      <c r="F16" s="11"/>
      <c r="G16" s="11"/>
      <c r="H16" s="19">
        <f t="shared" si="1"/>
        <v>0</v>
      </c>
      <c r="I16" s="11"/>
      <c r="J16" s="11"/>
      <c r="K16" s="11"/>
      <c r="L16" s="19">
        <f t="shared" si="2"/>
        <v>0</v>
      </c>
      <c r="M16" s="11"/>
      <c r="N16" s="11"/>
      <c r="O16" s="11"/>
      <c r="P16" s="19">
        <f t="shared" si="3"/>
        <v>0</v>
      </c>
      <c r="Q16" s="11"/>
      <c r="R16" s="11"/>
      <c r="S16" s="11"/>
      <c r="T16" s="19">
        <f t="shared" si="4"/>
        <v>0</v>
      </c>
    </row>
    <row r="17" spans="1:20" ht="24.75" thickBot="1">
      <c r="A17" s="15" t="s">
        <v>38</v>
      </c>
      <c r="B17" s="16">
        <v>80</v>
      </c>
      <c r="C17" s="10"/>
      <c r="D17" s="10">
        <f>H17+L17+P17+T17</f>
        <v>951.78</v>
      </c>
      <c r="E17" s="11">
        <v>951.78</v>
      </c>
      <c r="F17" s="11"/>
      <c r="G17" s="11"/>
      <c r="H17" s="19">
        <f t="shared" si="1"/>
        <v>951.78</v>
      </c>
      <c r="I17" s="11"/>
      <c r="J17" s="11"/>
      <c r="K17" s="11"/>
      <c r="L17" s="19">
        <f t="shared" si="2"/>
        <v>0</v>
      </c>
      <c r="M17" s="11"/>
      <c r="N17" s="11"/>
      <c r="O17" s="11"/>
      <c r="P17" s="19">
        <f t="shared" si="3"/>
        <v>0</v>
      </c>
      <c r="Q17" s="11"/>
      <c r="R17" s="11"/>
      <c r="S17" s="11"/>
      <c r="T17" s="19">
        <f t="shared" si="4"/>
        <v>0</v>
      </c>
    </row>
    <row r="18" spans="1:20" ht="24.75" thickBot="1">
      <c r="A18" s="15" t="s">
        <v>39</v>
      </c>
      <c r="B18" s="16">
        <v>90</v>
      </c>
      <c r="C18" s="10"/>
      <c r="D18" s="10">
        <f>H18+L18+P18+T18</f>
        <v>361208.8</v>
      </c>
      <c r="E18" s="11">
        <v>24038.09</v>
      </c>
      <c r="F18" s="11">
        <v>28256.26</v>
      </c>
      <c r="G18" s="11">
        <v>29191.05</v>
      </c>
      <c r="H18" s="19">
        <f t="shared" si="1"/>
        <v>81485.4</v>
      </c>
      <c r="I18" s="11">
        <v>30813.98</v>
      </c>
      <c r="J18" s="11">
        <v>28263.3</v>
      </c>
      <c r="K18" s="11">
        <v>25681.07</v>
      </c>
      <c r="L18" s="19">
        <f t="shared" si="2"/>
        <v>84758.35</v>
      </c>
      <c r="M18" s="11">
        <v>28973.4</v>
      </c>
      <c r="N18" s="11">
        <v>22998.14</v>
      </c>
      <c r="O18" s="11">
        <v>32970.9</v>
      </c>
      <c r="P18" s="19">
        <f t="shared" si="3"/>
        <v>84942.44</v>
      </c>
      <c r="Q18" s="11">
        <v>33007.6</v>
      </c>
      <c r="R18" s="11">
        <v>33027.7</v>
      </c>
      <c r="S18" s="11">
        <v>43987.31</v>
      </c>
      <c r="T18" s="19">
        <f t="shared" si="4"/>
        <v>110022.60999999999</v>
      </c>
    </row>
    <row r="19" spans="1:20" ht="36.75" thickBot="1">
      <c r="A19" s="15" t="s">
        <v>40</v>
      </c>
      <c r="B19" s="16">
        <v>100</v>
      </c>
      <c r="C19" s="10"/>
      <c r="D19" s="10">
        <f>H19+L19+P19+T19</f>
        <v>280930.67000000004</v>
      </c>
      <c r="E19" s="11">
        <v>19578.34</v>
      </c>
      <c r="F19" s="11">
        <v>20331.64</v>
      </c>
      <c r="G19" s="11">
        <v>21121.74</v>
      </c>
      <c r="H19" s="19">
        <f t="shared" si="1"/>
        <v>61031.72</v>
      </c>
      <c r="I19" s="11">
        <v>24196.54</v>
      </c>
      <c r="J19" s="11">
        <v>26862.24</v>
      </c>
      <c r="K19" s="11">
        <v>31258.04</v>
      </c>
      <c r="L19" s="19">
        <f t="shared" si="2"/>
        <v>82316.82</v>
      </c>
      <c r="M19" s="11">
        <v>16178.69</v>
      </c>
      <c r="N19" s="11">
        <v>20005.22</v>
      </c>
      <c r="O19" s="11">
        <v>21995.58</v>
      </c>
      <c r="P19" s="19">
        <f t="shared" si="3"/>
        <v>58179.490000000005</v>
      </c>
      <c r="Q19" s="11">
        <v>31468.2</v>
      </c>
      <c r="R19" s="11">
        <v>22056.7</v>
      </c>
      <c r="S19" s="11">
        <v>25877.74</v>
      </c>
      <c r="T19" s="19">
        <f t="shared" si="4"/>
        <v>79402.64</v>
      </c>
    </row>
    <row r="20" spans="1:20" ht="24.75" thickBot="1">
      <c r="A20" s="15" t="s">
        <v>41</v>
      </c>
      <c r="B20" s="16">
        <v>110</v>
      </c>
      <c r="C20" s="20">
        <v>67715.7</v>
      </c>
      <c r="D20" s="10">
        <f>H20+L20+P20+T20</f>
        <v>78315.7</v>
      </c>
      <c r="E20" s="11">
        <v>5000</v>
      </c>
      <c r="F20" s="11"/>
      <c r="G20" s="11">
        <v>5000</v>
      </c>
      <c r="H20" s="19">
        <f t="shared" si="1"/>
        <v>10000</v>
      </c>
      <c r="I20" s="11">
        <v>3000</v>
      </c>
      <c r="J20" s="11"/>
      <c r="K20" s="11">
        <v>34016.5</v>
      </c>
      <c r="L20" s="19">
        <f t="shared" si="2"/>
        <v>37016.5</v>
      </c>
      <c r="M20" s="11">
        <v>15000</v>
      </c>
      <c r="N20" s="11">
        <v>600</v>
      </c>
      <c r="O20" s="11"/>
      <c r="P20" s="19">
        <f t="shared" si="3"/>
        <v>15600</v>
      </c>
      <c r="Q20" s="11"/>
      <c r="R20" s="11"/>
      <c r="S20" s="11">
        <v>15699.2</v>
      </c>
      <c r="T20" s="19">
        <f t="shared" si="4"/>
        <v>15699.2</v>
      </c>
    </row>
    <row r="21" spans="1:20" ht="24.75" thickBot="1">
      <c r="A21" s="15" t="s">
        <v>42</v>
      </c>
      <c r="B21" s="16">
        <v>120</v>
      </c>
      <c r="C21" s="10">
        <f>C16+C20</f>
        <v>702165.362</v>
      </c>
      <c r="D21" s="10">
        <f>D17+D18+D19+D20</f>
        <v>721406.95</v>
      </c>
      <c r="E21" s="11">
        <f>E17+E18+E19+E20</f>
        <v>49568.21</v>
      </c>
      <c r="F21" s="11">
        <f aca="true" t="shared" si="5" ref="F21:T21">F17+F18+F19+F20</f>
        <v>48587.899999999994</v>
      </c>
      <c r="G21" s="11">
        <f t="shared" si="5"/>
        <v>55312.79</v>
      </c>
      <c r="H21" s="19">
        <f t="shared" si="5"/>
        <v>153468.9</v>
      </c>
      <c r="I21" s="11">
        <f t="shared" si="5"/>
        <v>58010.520000000004</v>
      </c>
      <c r="J21" s="11">
        <f t="shared" si="5"/>
        <v>55125.54</v>
      </c>
      <c r="K21" s="11">
        <f t="shared" si="5"/>
        <v>90955.61</v>
      </c>
      <c r="L21" s="19">
        <f t="shared" si="5"/>
        <v>204091.67</v>
      </c>
      <c r="M21" s="11">
        <f t="shared" si="5"/>
        <v>60152.090000000004</v>
      </c>
      <c r="N21" s="11">
        <f t="shared" si="5"/>
        <v>43603.36</v>
      </c>
      <c r="O21" s="11">
        <f t="shared" si="5"/>
        <v>54966.48</v>
      </c>
      <c r="P21" s="19">
        <f t="shared" si="5"/>
        <v>158721.93</v>
      </c>
      <c r="Q21" s="11">
        <f t="shared" si="5"/>
        <v>64475.8</v>
      </c>
      <c r="R21" s="11">
        <f t="shared" si="5"/>
        <v>55084.399999999994</v>
      </c>
      <c r="S21" s="11">
        <f t="shared" si="5"/>
        <v>85564.25</v>
      </c>
      <c r="T21" s="19">
        <f t="shared" si="5"/>
        <v>205124.45</v>
      </c>
    </row>
    <row r="22" spans="1:20" ht="24.75" thickBot="1">
      <c r="A22" s="15" t="s">
        <v>43</v>
      </c>
      <c r="B22" s="16">
        <v>130</v>
      </c>
      <c r="C22" s="10">
        <f>C15-C21</f>
        <v>-23710.780930000008</v>
      </c>
      <c r="D22" s="10">
        <f>D15-D21</f>
        <v>-24388.580000000075</v>
      </c>
      <c r="E22" s="11">
        <f>E15-E21</f>
        <v>-5617.109999999993</v>
      </c>
      <c r="F22" s="11">
        <f aca="true" t="shared" si="6" ref="F22:T22">F15-F21</f>
        <v>-5886.599999999991</v>
      </c>
      <c r="G22" s="11">
        <f t="shared" si="6"/>
        <v>-12.989999999997963</v>
      </c>
      <c r="H22" s="19">
        <f t="shared" si="6"/>
        <v>-11516.699999999983</v>
      </c>
      <c r="I22" s="11">
        <f t="shared" si="6"/>
        <v>1469.179999999993</v>
      </c>
      <c r="J22" s="11">
        <f t="shared" si="6"/>
        <v>6559.359999999993</v>
      </c>
      <c r="K22" s="11">
        <f t="shared" si="6"/>
        <v>6547.440000000002</v>
      </c>
      <c r="L22" s="19">
        <f t="shared" si="6"/>
        <v>14575.979999999981</v>
      </c>
      <c r="M22" s="11">
        <f t="shared" si="6"/>
        <v>-10493.19000000001</v>
      </c>
      <c r="N22" s="11">
        <f t="shared" si="6"/>
        <v>16463.039999999994</v>
      </c>
      <c r="O22" s="11">
        <f t="shared" si="6"/>
        <v>-10795.96</v>
      </c>
      <c r="P22" s="19">
        <f t="shared" si="6"/>
        <v>-4826.109999999986</v>
      </c>
      <c r="Q22" s="11">
        <f t="shared" si="6"/>
        <v>-5414.309999999998</v>
      </c>
      <c r="R22" s="11">
        <f t="shared" si="6"/>
        <v>-11277.799999999996</v>
      </c>
      <c r="S22" s="11">
        <f t="shared" si="6"/>
        <v>-5929.639999999999</v>
      </c>
      <c r="T22" s="19">
        <f t="shared" si="6"/>
        <v>-22621.75</v>
      </c>
    </row>
    <row r="23" spans="1:20" ht="24.75" thickBot="1">
      <c r="A23" s="15" t="s">
        <v>44</v>
      </c>
      <c r="B23" s="16">
        <v>140</v>
      </c>
      <c r="C23" s="10">
        <f>C10+C22</f>
        <v>-23710.780930000008</v>
      </c>
      <c r="D23" s="10">
        <f>D10+D22</f>
        <v>116.63999999992666</v>
      </c>
      <c r="E23" s="11">
        <f>E10+E22</f>
        <v>18888.110000000008</v>
      </c>
      <c r="F23" s="11">
        <f aca="true" t="shared" si="7" ref="F23:T23">F10+F22</f>
        <v>13001.510000000017</v>
      </c>
      <c r="G23" s="11">
        <f t="shared" si="7"/>
        <v>12988.520000000019</v>
      </c>
      <c r="H23" s="19">
        <f t="shared" si="7"/>
        <v>12988.520000000019</v>
      </c>
      <c r="I23" s="11">
        <f t="shared" si="7"/>
        <v>14457.700000000012</v>
      </c>
      <c r="J23" s="11">
        <f t="shared" si="7"/>
        <v>21017.060000000005</v>
      </c>
      <c r="K23" s="11">
        <f t="shared" si="7"/>
        <v>27564.500000000007</v>
      </c>
      <c r="L23" s="19">
        <f t="shared" si="7"/>
        <v>27564.5</v>
      </c>
      <c r="M23" s="11">
        <f t="shared" si="7"/>
        <v>17071.309999999998</v>
      </c>
      <c r="N23" s="11">
        <f t="shared" si="7"/>
        <v>33534.34999999999</v>
      </c>
      <c r="O23" s="11">
        <f t="shared" si="7"/>
        <v>22738.389999999992</v>
      </c>
      <c r="P23" s="19">
        <f t="shared" si="7"/>
        <v>22738.39000000002</v>
      </c>
      <c r="Q23" s="11">
        <f t="shared" si="7"/>
        <v>17324.079999999994</v>
      </c>
      <c r="R23" s="11">
        <f t="shared" si="7"/>
        <v>6046.279999999999</v>
      </c>
      <c r="S23" s="11">
        <f t="shared" si="7"/>
        <v>116.63999999999942</v>
      </c>
      <c r="T23" s="19">
        <f t="shared" si="7"/>
        <v>116.63999999999214</v>
      </c>
    </row>
    <row r="24" spans="1:20" ht="48.75" thickBot="1">
      <c r="A24" s="15" t="s">
        <v>45</v>
      </c>
      <c r="B24" s="16">
        <v>150</v>
      </c>
      <c r="C24" s="20"/>
      <c r="D24" s="10">
        <f>D10-D23</f>
        <v>24388.580000000075</v>
      </c>
      <c r="E24" s="11">
        <f>E23-D10</f>
        <v>-5617.109999999993</v>
      </c>
      <c r="F24" s="11">
        <f>F23-D10</f>
        <v>-11503.709999999985</v>
      </c>
      <c r="G24" s="11">
        <f>G23-D10</f>
        <v>-11516.699999999983</v>
      </c>
      <c r="H24" s="19">
        <f>H23-D10</f>
        <v>-11516.699999999983</v>
      </c>
      <c r="I24" s="11">
        <f>I23-D10</f>
        <v>-10047.51999999999</v>
      </c>
      <c r="J24" s="11">
        <f>J23-D10</f>
        <v>-3488.159999999996</v>
      </c>
      <c r="K24" s="11">
        <f>K23-D10</f>
        <v>3059.280000000006</v>
      </c>
      <c r="L24" s="19">
        <f>L23-D10</f>
        <v>3059.279999999999</v>
      </c>
      <c r="M24" s="11">
        <f>M23-D10</f>
        <v>-7433.9100000000035</v>
      </c>
      <c r="N24" s="11">
        <f>N23-D10</f>
        <v>9029.12999999999</v>
      </c>
      <c r="O24" s="11">
        <f>O23-D10</f>
        <v>-1766.830000000009</v>
      </c>
      <c r="P24" s="19">
        <f>P23-D10</f>
        <v>-1766.82999999998</v>
      </c>
      <c r="Q24" s="11">
        <f>Q23-D10</f>
        <v>-7181.140000000007</v>
      </c>
      <c r="R24" s="11">
        <f>R23-D10</f>
        <v>-18458.940000000002</v>
      </c>
      <c r="S24" s="11">
        <f>S23-D10</f>
        <v>-24388.58</v>
      </c>
      <c r="T24" s="19">
        <f>T23-S10</f>
        <v>-5929.640000000007</v>
      </c>
    </row>
    <row r="25" ht="17.25" customHeight="1"/>
    <row r="26" ht="15.75" customHeight="1"/>
    <row r="27" ht="20.25" customHeight="1"/>
    <row r="28" ht="24.75" customHeight="1">
      <c r="C28" s="21" t="s">
        <v>46</v>
      </c>
    </row>
    <row r="29" ht="21" customHeight="1"/>
  </sheetData>
  <sheetProtection/>
  <mergeCells count="14">
    <mergeCell ref="T7:T8"/>
    <mergeCell ref="A2:T2"/>
    <mergeCell ref="C3:Q3"/>
    <mergeCell ref="L7:L8"/>
    <mergeCell ref="M7:O7"/>
    <mergeCell ref="P7:P8"/>
    <mergeCell ref="Q7:S7"/>
    <mergeCell ref="A7:A8"/>
    <mergeCell ref="B7:B8"/>
    <mergeCell ref="C7:C8"/>
    <mergeCell ref="D7:D8"/>
    <mergeCell ref="E7:G7"/>
    <mergeCell ref="H7:H8"/>
    <mergeCell ref="I7:K7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Синицина Е.В.</cp:lastModifiedBy>
  <cp:lastPrinted>2016-09-19T09:37:44Z</cp:lastPrinted>
  <dcterms:created xsi:type="dcterms:W3CDTF">2007-12-12T12:07:30Z</dcterms:created>
  <dcterms:modified xsi:type="dcterms:W3CDTF">2016-09-19T13:12:15Z</dcterms:modified>
  <cp:category/>
  <cp:version/>
  <cp:contentType/>
  <cp:contentStatus/>
</cp:coreProperties>
</file>