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 " sheetId="16" r:id="rId1"/>
  </sheets>
  <calcPr calcId="124519"/>
</workbook>
</file>

<file path=xl/calcChain.xml><?xml version="1.0" encoding="utf-8"?>
<calcChain xmlns="http://schemas.openxmlformats.org/spreadsheetml/2006/main">
  <c r="G43" i="16"/>
  <c r="H34"/>
  <c r="F31"/>
  <c r="G25"/>
  <c r="H25"/>
  <c r="I25" s="1"/>
  <c r="H26"/>
  <c r="I27"/>
  <c r="I28"/>
  <c r="F67"/>
  <c r="H82"/>
  <c r="I82"/>
  <c r="G79"/>
  <c r="F79"/>
  <c r="E79"/>
  <c r="D79"/>
  <c r="H74"/>
  <c r="H75"/>
  <c r="H76"/>
  <c r="G73"/>
  <c r="F73"/>
  <c r="E73"/>
  <c r="F86"/>
  <c r="G86"/>
  <c r="F87"/>
  <c r="G87"/>
  <c r="F88"/>
  <c r="G88"/>
  <c r="F89"/>
  <c r="G89"/>
  <c r="F90"/>
  <c r="G90"/>
  <c r="E86"/>
  <c r="E87"/>
  <c r="E88"/>
  <c r="E89"/>
  <c r="E90"/>
  <c r="D86"/>
  <c r="D87"/>
  <c r="D88"/>
  <c r="D89"/>
  <c r="D90"/>
  <c r="I76"/>
  <c r="D73"/>
  <c r="H68"/>
  <c r="H69"/>
  <c r="I69" s="1"/>
  <c r="H70"/>
  <c r="I70" s="1"/>
  <c r="H72"/>
  <c r="H62"/>
  <c r="H63"/>
  <c r="H64"/>
  <c r="H65"/>
  <c r="I65" s="1"/>
  <c r="H66"/>
  <c r="I66" s="1"/>
  <c r="I63"/>
  <c r="G67"/>
  <c r="G61"/>
  <c r="H67"/>
  <c r="F61"/>
  <c r="E67"/>
  <c r="E61"/>
  <c r="D67"/>
  <c r="D61"/>
  <c r="H60"/>
  <c r="H59"/>
  <c r="H58"/>
  <c r="I58" s="1"/>
  <c r="G55"/>
  <c r="F55"/>
  <c r="H55" s="1"/>
  <c r="I55" s="1"/>
  <c r="E55"/>
  <c r="D55"/>
  <c r="H54"/>
  <c r="I54" s="1"/>
  <c r="H53"/>
  <c r="H52"/>
  <c r="I52" s="1"/>
  <c r="H51"/>
  <c r="I51" s="1"/>
  <c r="H50"/>
  <c r="I50" s="1"/>
  <c r="G49"/>
  <c r="F49"/>
  <c r="E49"/>
  <c r="D49"/>
  <c r="H48"/>
  <c r="I48" s="1"/>
  <c r="H47"/>
  <c r="I47" s="1"/>
  <c r="H46"/>
  <c r="I46" s="1"/>
  <c r="H45"/>
  <c r="I45" s="1"/>
  <c r="H44"/>
  <c r="I44" s="1"/>
  <c r="F43"/>
  <c r="E43"/>
  <c r="D43"/>
  <c r="H42"/>
  <c r="H41"/>
  <c r="H40"/>
  <c r="I40" s="1"/>
  <c r="H39"/>
  <c r="H38"/>
  <c r="G37"/>
  <c r="F37"/>
  <c r="E37"/>
  <c r="D37"/>
  <c r="H36"/>
  <c r="H35"/>
  <c r="I34"/>
  <c r="H33"/>
  <c r="I33" s="1"/>
  <c r="H32"/>
  <c r="G31"/>
  <c r="E31"/>
  <c r="D31"/>
  <c r="H30"/>
  <c r="H29"/>
  <c r="F25"/>
  <c r="E25"/>
  <c r="D25"/>
  <c r="H24"/>
  <c r="H23"/>
  <c r="H22"/>
  <c r="H21"/>
  <c r="H20"/>
  <c r="G19"/>
  <c r="F19"/>
  <c r="E19"/>
  <c r="D19"/>
  <c r="H18"/>
  <c r="H17"/>
  <c r="H16"/>
  <c r="I16" s="1"/>
  <c r="H15"/>
  <c r="I15" s="1"/>
  <c r="H14"/>
  <c r="G13"/>
  <c r="F13"/>
  <c r="E13"/>
  <c r="D13"/>
  <c r="H12"/>
  <c r="H11"/>
  <c r="H10"/>
  <c r="I10" s="1"/>
  <c r="H9"/>
  <c r="I9" s="1"/>
  <c r="H8"/>
  <c r="G7"/>
  <c r="F7"/>
  <c r="E7"/>
  <c r="D7"/>
  <c r="H13" l="1"/>
  <c r="I13" s="1"/>
  <c r="G85"/>
  <c r="F85"/>
  <c r="D85"/>
  <c r="H61"/>
  <c r="I61" s="1"/>
  <c r="H73"/>
  <c r="H79"/>
  <c r="I79" s="1"/>
  <c r="H37"/>
  <c r="E85"/>
  <c r="H89"/>
  <c r="I89" s="1"/>
  <c r="H43"/>
  <c r="I43" s="1"/>
  <c r="H31"/>
  <c r="I31" s="1"/>
  <c r="H90"/>
  <c r="I90" s="1"/>
  <c r="H49"/>
  <c r="I49" s="1"/>
  <c r="H86"/>
  <c r="I86" s="1"/>
  <c r="H87"/>
  <c r="I87" s="1"/>
  <c r="I37"/>
  <c r="H88"/>
  <c r="I88" s="1"/>
  <c r="H19"/>
  <c r="I19" s="1"/>
  <c r="I22"/>
  <c r="I62"/>
  <c r="I67"/>
  <c r="H7"/>
  <c r="I7" l="1"/>
  <c r="H85"/>
  <c r="I73"/>
  <c r="I85" l="1"/>
</calcChain>
</file>

<file path=xl/sharedStrings.xml><?xml version="1.0" encoding="utf-8"?>
<sst xmlns="http://schemas.openxmlformats.org/spreadsheetml/2006/main" count="110" uniqueCount="42">
  <si>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</si>
  <si>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</si>
  <si>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</si>
  <si>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</si>
  <si>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</si>
  <si>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</si>
  <si>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Фактически  профинансировано</t>
  </si>
  <si>
    <t>Выполнение программы за весь период в %% (гр. 8 --гр. 4)</t>
  </si>
  <si>
    <t>Краткий перечень  выполненных работ и мероприятий (за отчетный период текущего года)</t>
  </si>
  <si>
    <t xml:space="preserve">на начало текущего года  </t>
  </si>
  <si>
    <t xml:space="preserve">за весь период реализации программы (гр. 6 + гр. 7)   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</si>
  <si>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</si>
  <si>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</si>
  <si>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</si>
  <si>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</si>
  <si>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</si>
  <si>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</si>
  <si>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</si>
  <si>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</si>
  <si>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за отчетный период текущего года (с нарастающим итогом)   </t>
  </si>
  <si>
    <t>О.В. Калёнова</t>
  </si>
  <si>
    <t>бюджеты поселений</t>
  </si>
  <si>
    <t xml:space="preserve">Начальник финансового управления администации Киржачского района </t>
  </si>
  <si>
    <t xml:space="preserve">Долгосрочная целевая программа муниципального образования Киржачский район "Обеспечение жильём молодых семей Киржачского района на 2012 - 2015 годы"                                                       Постановление администрации района                                                                                                                                                       от 19.09.2012 № 1074                                                                      </t>
  </si>
  <si>
    <t xml:space="preserve">Долгосрочная целевая программа «Энергосбережение и повышение надёжности энергоснабжения в муниципальном образовании Киржачский район на 2012-2014 годы и  на период до 2020 года». Постановление администрации района                                                                                                      от 26.07.2012  № 820
</t>
  </si>
  <si>
    <t xml:space="preserve">Муниципальная долгосрочная  целевая программа Киржачского района «Развитие муниципальной системы образования Киржачского района на 2010 – 2013 годы»                Постановление главы района                                                                                                           от 19.11.2009 № 1445                                                   </t>
  </si>
  <si>
    <t xml:space="preserve">Долгосрочная  целевая программа «Комплексные меры противодействия злоупотреблению наркотиками и их незаконному обороту на 2010 - 2014 годы"                                  Постановление главы района                                                                                                                                                       от 30.06.2010 № 775             </t>
  </si>
  <si>
    <t xml:space="preserve">Долгосрочная целевая программа муниципального образования  Киржачский  район  «Совершенствование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расположенных на территории Киржачского района, на 2013-2015 годы»  Постановление  администрации  района
от 17.09.2012 № 1062
                                                 </t>
  </si>
  <si>
    <t>Долгосрочная целевая программа 
муниципального образования Киржачский район  «Совершенствование организации отдыха и оздоровления детей и подростков Киржачского района на 2011-2015 годы»
  Постановление главы администрации                                                                                                 от 15.08.2011 № 568</t>
  </si>
  <si>
    <t xml:space="preserve">Долгосрочная  целевая программа Киржачского района «Социальное развитие села на период 2009 – 2013 годов»       Постановление главы района                                                                                             от 25.09. 2009 № 1158                                                                    </t>
  </si>
  <si>
    <t xml:space="preserve">Муниципальная   целевая программа «Улучшение демографической ситуации в Киржачском районе на 2012 -2013 годы»       Постановление главы администрации                                                                                                                             от 03.10. 2011 №  815                                                                    </t>
  </si>
  <si>
    <t xml:space="preserve">Долгосрочная целевая программа муниципального образования Киржачский район «Комплексные меры профилактики правонарушений в Киржачском районе  на 2013- 2015 годы» Постановление администрации  района
 от 25.07.2012  № 817
        </t>
  </si>
  <si>
    <t xml:space="preserve">Муниципальная программа развития агропромышленного комплекса  Киржачского района на 2013 -2020 годы  Постановление  администрации  района
от 30.11.2012  № 1451
</t>
  </si>
  <si>
    <t xml:space="preserve">Долгосрочная целевая программа муниципального образования Киржачский район «Содействие развитию малого и среднего предпринимательства в Киржачском районе на 2011 – 2013 годы»  Постановление главы района 
от 24.11.2010  № 1406
</t>
  </si>
  <si>
    <t xml:space="preserve">Долгосрочная целевая программа муниципального образования Киржачский район «Повышение безопасности дорожного движения в Киржачском районе на 2013 – 2015 годы»  Постановление администрации района
  от 06.03.2013 № 267
</t>
  </si>
  <si>
    <t>1. Организация бесплатного одноразового питания:
-учащихся  1-4 кл.;
-учащихся 5-11 кл.;                                                                                                                                                                      - учащихся, находящихся в трудной жизненной ситуации;
-обучающихся в классах выравнивания;                                                                - компенсация  торговой наценки организациям общественного питания.
2. Организация бесплатного одноразового питания:
-учащихся  1-4 кл. - 1525,5 т.р. - обл.б.</t>
  </si>
  <si>
    <t xml:space="preserve"> 1. Организацованы  и проведены районные мероприятия и конкурсы (30 т. руб.).                                                                                                              2. Осуществлены выплаты персональных стипендий "Надежда Земли Киржачской" ( 30 т.руб.).                                                                          3.  Осуществлены выплаты персональных стипендий  районного фестиваля детского творчества "Солнечная карусель" ( 6,3 т.руб.).                                                                </t>
  </si>
  <si>
    <t>1. Проведена  оплатаза за проведение зкспертизы ПСД распределпредилительного газопровода д. Мележи и  аванс за проведение зкспертизы ПСД распределпредилительного газопровода д. Аленино. ,</t>
  </si>
  <si>
    <t xml:space="preserve"> ИНФОРМАЦИЯ О ФИНАНСИРОВАНИИ И ВЫПОЛНЕНИИ ДОЛГОСРОЧНЫХ ЦЕЛЕВЫХ ПРОГРАММ                                                                                                                                                 муниципального образования Киржачский район за 1 квартал  2013  года  
</t>
  </si>
  <si>
    <t>Организация питания детей в лагерях дневного пребывания.</t>
  </si>
  <si>
    <t>1. Социальная поддержка детей - инвалидов дошкольного возраста - 109,3 т.р. ( обл.б.)                                                                                                                       2. Модернизация региональной системы  общего образования - 11905 т.р.-(обл.б.),  18,1 т.р. (б.м..р)                                                                               3. Реализация основных общеобразовательных программ - 22643,9 т.р. (обл.б.)                                                                                            4. Ежемесячное денежное вознаграждение за классное руководство - 430,5 т.р. (обл.б.)                                                                                                                              5. Компенсация части родительской платы за содержание ребёнка в обазовательных организациях, реализующих основную общеобразовательную программу дошкольного образования - 1631,6 т.р. (обл.б.)                                                                                                                                       6. Выплаты стимулирующего характера руководителям учреждений образования 242,8 т.р. ( б.м.р.)</t>
  </si>
  <si>
    <t xml:space="preserve">Муниципальная долгосрочная  целевая программа муниципального образования Киржачский район  «Развитие дошкольного образования Киржачского района на 2009 – 2013 годы»                Постановление главы района                                                                                от 31.12..2008 № 1667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</si>
</sst>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2" xfId="0" applyBorder="1"/>
    <xf numFmtId="0" fontId="4" fillId="0" borderId="1" xfId="0" applyFont="1" applyBorder="1"/>
    <xf numFmtId="0" fontId="0" fillId="0" borderId="0" xfId="0" applyAlignment="1">
      <alignment vertical="top"/>
    </xf>
    <xf numFmtId="0" fontId="2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/>
    <xf numFmtId="0" fontId="8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11" fillId="0" borderId="3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/>
    <xf numFmtId="0" fontId="10" fillId="0" borderId="0" xfId="0" applyFont="1"/>
    <xf numFmtId="0" fontId="2" fillId="0" borderId="0" xfId="0" applyFont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123825</xdr:colOff>
      <xdr:row>90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123825</xdr:colOff>
      <xdr:row>90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B67" workbookViewId="0">
      <selection activeCell="D13" sqref="D13:I16"/>
    </sheetView>
  </sheetViews>
  <sheetFormatPr defaultRowHeight="15"/>
  <cols>
    <col min="1" max="1" width="4.5703125" style="12" customWidth="1"/>
    <col min="2" max="2" width="22.140625" style="20" customWidth="1"/>
    <col min="3" max="3" width="11.7109375" style="20" customWidth="1"/>
    <col min="4" max="4" width="8.140625" style="20" customWidth="1"/>
    <col min="5" max="8" width="9.140625" style="20"/>
    <col min="9" max="9" width="7.140625" style="20" customWidth="1"/>
    <col min="10" max="10" width="35.28515625" style="19" customWidth="1"/>
    <col min="11" max="16384" width="9.140625" style="20"/>
  </cols>
  <sheetData>
    <row r="1" spans="1:10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11"/>
      <c r="B3" s="2"/>
      <c r="C3" s="2"/>
      <c r="D3" s="2"/>
      <c r="E3" s="2"/>
      <c r="F3" s="2"/>
      <c r="G3" s="2"/>
      <c r="H3" s="2"/>
      <c r="I3" s="2"/>
      <c r="J3" s="19" t="s">
        <v>0</v>
      </c>
    </row>
    <row r="4" spans="1:10">
      <c r="A4" s="29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2" t="s">
        <v>6</v>
      </c>
      <c r="G4" s="32"/>
      <c r="H4" s="32"/>
      <c r="I4" s="31" t="s">
        <v>7</v>
      </c>
      <c r="J4" s="33" t="s">
        <v>8</v>
      </c>
    </row>
    <row r="5" spans="1:10" ht="84">
      <c r="A5" s="30"/>
      <c r="B5" s="31"/>
      <c r="C5" s="31"/>
      <c r="D5" s="31"/>
      <c r="E5" s="31"/>
      <c r="F5" s="27" t="s">
        <v>9</v>
      </c>
      <c r="G5" s="27" t="s">
        <v>19</v>
      </c>
      <c r="H5" s="13" t="s">
        <v>10</v>
      </c>
      <c r="I5" s="31"/>
      <c r="J5" s="33"/>
    </row>
    <row r="6" spans="1:10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2">
        <v>10</v>
      </c>
    </row>
    <row r="7" spans="1:10" ht="15" customHeight="1">
      <c r="A7" s="34">
        <v>1</v>
      </c>
      <c r="B7" s="37" t="s">
        <v>27</v>
      </c>
      <c r="C7" s="16" t="s">
        <v>11</v>
      </c>
      <c r="D7" s="8">
        <f>SUM(D8,D9,D10,D11,D12)</f>
        <v>37436.699999999997</v>
      </c>
      <c r="E7" s="8">
        <f>SUM(E8,E9,E10,E11,E12)</f>
        <v>12478.9</v>
      </c>
      <c r="F7" s="8">
        <f>SUM(F8,F9,F10,F11,F12)</f>
        <v>0</v>
      </c>
      <c r="G7" s="3">
        <f t="shared" ref="G7" si="0">SUM(G8,G9,G10,G11,G12)</f>
        <v>3553.6</v>
      </c>
      <c r="H7" s="8">
        <f t="shared" ref="H7:H74" si="1">SUM(F7,G7)</f>
        <v>3553.6</v>
      </c>
      <c r="I7" s="17">
        <f t="shared" ref="I7:I90" si="2">(H7/D7)*100</f>
        <v>9.4922896515985649</v>
      </c>
      <c r="J7" s="38" t="s">
        <v>35</v>
      </c>
    </row>
    <row r="8" spans="1:10" s="4" customFormat="1" ht="28.5" customHeight="1">
      <c r="A8" s="35"/>
      <c r="B8" s="37"/>
      <c r="C8" s="24" t="s">
        <v>12</v>
      </c>
      <c r="D8" s="8">
        <v>0</v>
      </c>
      <c r="E8" s="8">
        <v>0</v>
      </c>
      <c r="F8" s="8">
        <v>0</v>
      </c>
      <c r="G8" s="14"/>
      <c r="H8" s="8">
        <f t="shared" si="1"/>
        <v>0</v>
      </c>
      <c r="I8" s="17"/>
      <c r="J8" s="39"/>
    </row>
    <row r="9" spans="1:10" s="4" customFormat="1" ht="29.25" customHeight="1">
      <c r="A9" s="35"/>
      <c r="B9" s="37"/>
      <c r="C9" s="24" t="s">
        <v>13</v>
      </c>
      <c r="D9" s="8">
        <v>14817</v>
      </c>
      <c r="E9" s="8">
        <v>4939</v>
      </c>
      <c r="F9" s="8">
        <v>0</v>
      </c>
      <c r="G9" s="8">
        <v>1525.5</v>
      </c>
      <c r="H9" s="8">
        <f t="shared" si="1"/>
        <v>1525.5</v>
      </c>
      <c r="I9" s="17">
        <f t="shared" si="2"/>
        <v>10.295606398056286</v>
      </c>
      <c r="J9" s="39"/>
    </row>
    <row r="10" spans="1:10" s="4" customFormat="1" ht="41.25" customHeight="1">
      <c r="A10" s="35"/>
      <c r="B10" s="37"/>
      <c r="C10" s="24" t="s">
        <v>14</v>
      </c>
      <c r="D10" s="8">
        <v>21719.7</v>
      </c>
      <c r="E10" s="8">
        <v>7239.9</v>
      </c>
      <c r="F10" s="8">
        <v>0</v>
      </c>
      <c r="G10" s="8">
        <v>2028.1</v>
      </c>
      <c r="H10" s="8">
        <f t="shared" si="1"/>
        <v>2028.1</v>
      </c>
      <c r="I10" s="17">
        <f t="shared" si="2"/>
        <v>9.3376059522000752</v>
      </c>
      <c r="J10" s="39"/>
    </row>
    <row r="11" spans="1:10" s="4" customFormat="1">
      <c r="A11" s="35"/>
      <c r="B11" s="37"/>
      <c r="C11" s="24"/>
      <c r="D11" s="16">
        <v>0</v>
      </c>
      <c r="E11" s="16">
        <v>0</v>
      </c>
      <c r="F11" s="16">
        <v>0</v>
      </c>
      <c r="G11" s="16">
        <v>0</v>
      </c>
      <c r="H11" s="8">
        <f t="shared" si="1"/>
        <v>0</v>
      </c>
      <c r="I11" s="17"/>
      <c r="J11" s="39"/>
    </row>
    <row r="12" spans="1:10" s="4" customFormat="1" ht="203.25" customHeight="1">
      <c r="A12" s="36"/>
      <c r="B12" s="37"/>
      <c r="C12" s="10" t="s">
        <v>16</v>
      </c>
      <c r="D12" s="9">
        <v>900</v>
      </c>
      <c r="E12" s="9">
        <v>300</v>
      </c>
      <c r="F12" s="9">
        <v>0</v>
      </c>
      <c r="G12" s="9"/>
      <c r="H12" s="8">
        <f t="shared" si="1"/>
        <v>0</v>
      </c>
      <c r="I12" s="17"/>
      <c r="J12" s="40"/>
    </row>
    <row r="13" spans="1:10" ht="24.75" customHeight="1">
      <c r="A13" s="41">
        <v>2</v>
      </c>
      <c r="B13" s="42" t="s">
        <v>25</v>
      </c>
      <c r="C13" s="15" t="s">
        <v>11</v>
      </c>
      <c r="D13" s="3">
        <f>SUM(D14,D15,D16,D17,D18)</f>
        <v>520894.7</v>
      </c>
      <c r="E13" s="3">
        <f t="shared" ref="E13:G13" si="3">SUM(E14,E15,E16,E17,E18)</f>
        <v>146970</v>
      </c>
      <c r="F13" s="3">
        <f t="shared" si="3"/>
        <v>362707.1</v>
      </c>
      <c r="G13" s="3">
        <f t="shared" si="3"/>
        <v>25233.399999999998</v>
      </c>
      <c r="H13" s="6">
        <f t="shared" si="1"/>
        <v>387940.5</v>
      </c>
      <c r="I13" s="18">
        <f t="shared" si="2"/>
        <v>74.475800963227314</v>
      </c>
      <c r="J13" s="43" t="s">
        <v>40</v>
      </c>
    </row>
    <row r="14" spans="1:10" ht="27" customHeight="1">
      <c r="A14" s="41"/>
      <c r="B14" s="42"/>
      <c r="C14" s="24" t="s">
        <v>12</v>
      </c>
      <c r="D14" s="3">
        <v>0</v>
      </c>
      <c r="E14" s="3">
        <v>0</v>
      </c>
      <c r="F14" s="3">
        <v>0</v>
      </c>
      <c r="G14" s="3"/>
      <c r="H14" s="6">
        <f t="shared" si="1"/>
        <v>0</v>
      </c>
      <c r="I14" s="18"/>
      <c r="J14" s="43"/>
    </row>
    <row r="15" spans="1:10" ht="26.25">
      <c r="A15" s="41"/>
      <c r="B15" s="42"/>
      <c r="C15" s="1" t="s">
        <v>13</v>
      </c>
      <c r="D15" s="3">
        <v>511622.40000000002</v>
      </c>
      <c r="E15" s="3">
        <v>144593</v>
      </c>
      <c r="F15" s="3">
        <v>356282.8</v>
      </c>
      <c r="G15" s="3">
        <v>24815.3</v>
      </c>
      <c r="H15" s="6">
        <f t="shared" si="1"/>
        <v>381098.1</v>
      </c>
      <c r="I15" s="18">
        <f t="shared" si="2"/>
        <v>74.48815767253349</v>
      </c>
      <c r="J15" s="43"/>
    </row>
    <row r="16" spans="1:10" s="4" customFormat="1" ht="42" customHeight="1">
      <c r="A16" s="41"/>
      <c r="B16" s="42"/>
      <c r="C16" s="24" t="s">
        <v>14</v>
      </c>
      <c r="D16" s="6">
        <v>9272.2999999999993</v>
      </c>
      <c r="E16" s="6">
        <v>2377</v>
      </c>
      <c r="F16" s="6">
        <v>6424.3</v>
      </c>
      <c r="G16" s="6">
        <v>418.1</v>
      </c>
      <c r="H16" s="6">
        <f t="shared" si="1"/>
        <v>6842.4000000000005</v>
      </c>
      <c r="I16" s="18">
        <f t="shared" si="2"/>
        <v>73.793988546531068</v>
      </c>
      <c r="J16" s="43"/>
    </row>
    <row r="17" spans="1:10" s="4" customFormat="1">
      <c r="A17" s="41"/>
      <c r="B17" s="42"/>
      <c r="C17" s="24"/>
      <c r="D17" s="16"/>
      <c r="E17" s="16"/>
      <c r="F17" s="16"/>
      <c r="G17" s="3"/>
      <c r="H17" s="8">
        <f t="shared" si="1"/>
        <v>0</v>
      </c>
      <c r="I17" s="17"/>
      <c r="J17" s="43"/>
    </row>
    <row r="18" spans="1:10" s="4" customFormat="1" ht="61.5" customHeight="1">
      <c r="A18" s="41"/>
      <c r="B18" s="42"/>
      <c r="C18" s="24" t="s">
        <v>16</v>
      </c>
      <c r="D18" s="16">
        <v>0</v>
      </c>
      <c r="E18" s="16">
        <v>0</v>
      </c>
      <c r="F18" s="16">
        <v>0</v>
      </c>
      <c r="G18" s="8"/>
      <c r="H18" s="8">
        <f t="shared" si="1"/>
        <v>0</v>
      </c>
      <c r="I18" s="17"/>
      <c r="J18" s="43"/>
    </row>
    <row r="19" spans="1:10">
      <c r="A19" s="45">
        <v>3</v>
      </c>
      <c r="B19" s="44" t="s">
        <v>26</v>
      </c>
      <c r="C19" s="3" t="s">
        <v>11</v>
      </c>
      <c r="D19" s="6">
        <f t="shared" ref="D19:G31" si="4">SUM(D20,D21,D22,D23,D24)</f>
        <v>184</v>
      </c>
      <c r="E19" s="6">
        <f t="shared" si="4"/>
        <v>58</v>
      </c>
      <c r="F19" s="6">
        <f t="shared" si="4"/>
        <v>68</v>
      </c>
      <c r="G19" s="6">
        <f t="shared" si="4"/>
        <v>0</v>
      </c>
      <c r="H19" s="6">
        <f t="shared" si="1"/>
        <v>68</v>
      </c>
      <c r="I19" s="18">
        <f t="shared" si="2"/>
        <v>36.95652173913043</v>
      </c>
      <c r="J19" s="46"/>
    </row>
    <row r="20" spans="1:10" s="4" customFormat="1" ht="25.5">
      <c r="A20" s="45"/>
      <c r="B20" s="44"/>
      <c r="C20" s="23" t="s">
        <v>12</v>
      </c>
      <c r="D20" s="6">
        <v>0</v>
      </c>
      <c r="E20" s="6">
        <v>0</v>
      </c>
      <c r="F20" s="6">
        <v>0</v>
      </c>
      <c r="G20" s="6"/>
      <c r="H20" s="6">
        <f t="shared" si="1"/>
        <v>0</v>
      </c>
      <c r="I20" s="18"/>
      <c r="J20" s="46"/>
    </row>
    <row r="21" spans="1:10" s="4" customFormat="1" ht="25.5">
      <c r="A21" s="45"/>
      <c r="B21" s="44"/>
      <c r="C21" s="23" t="s">
        <v>13</v>
      </c>
      <c r="D21" s="6"/>
      <c r="E21" s="6">
        <v>0</v>
      </c>
      <c r="F21" s="6">
        <v>0</v>
      </c>
      <c r="G21" s="6"/>
      <c r="H21" s="6">
        <f t="shared" si="1"/>
        <v>0</v>
      </c>
      <c r="I21" s="18"/>
      <c r="J21" s="46"/>
    </row>
    <row r="22" spans="1:10" s="4" customFormat="1" ht="38.25">
      <c r="A22" s="45"/>
      <c r="B22" s="44"/>
      <c r="C22" s="23" t="s">
        <v>14</v>
      </c>
      <c r="D22" s="6">
        <v>184</v>
      </c>
      <c r="E22" s="6">
        <v>58</v>
      </c>
      <c r="F22" s="6">
        <v>68</v>
      </c>
      <c r="G22" s="6">
        <v>0</v>
      </c>
      <c r="H22" s="6">
        <f t="shared" si="1"/>
        <v>68</v>
      </c>
      <c r="I22" s="18">
        <f t="shared" si="2"/>
        <v>36.95652173913043</v>
      </c>
      <c r="J22" s="46"/>
    </row>
    <row r="23" spans="1:10" s="4" customFormat="1">
      <c r="A23" s="45"/>
      <c r="B23" s="44"/>
      <c r="C23" s="23"/>
      <c r="D23" s="6"/>
      <c r="E23" s="6"/>
      <c r="F23" s="6"/>
      <c r="G23" s="6"/>
      <c r="H23" s="6">
        <f t="shared" si="1"/>
        <v>0</v>
      </c>
      <c r="I23" s="18"/>
      <c r="J23" s="46"/>
    </row>
    <row r="24" spans="1:10" s="4" customFormat="1" ht="173.25" customHeight="1">
      <c r="A24" s="45"/>
      <c r="B24" s="44"/>
      <c r="C24" s="23" t="s">
        <v>16</v>
      </c>
      <c r="D24" s="6">
        <v>0</v>
      </c>
      <c r="E24" s="6">
        <v>0</v>
      </c>
      <c r="F24" s="6">
        <v>0</v>
      </c>
      <c r="G24" s="6"/>
      <c r="H24" s="6">
        <f t="shared" si="1"/>
        <v>0</v>
      </c>
      <c r="I24" s="18"/>
      <c r="J24" s="46"/>
    </row>
    <row r="25" spans="1:10" s="4" customFormat="1">
      <c r="A25" s="47">
        <v>4</v>
      </c>
      <c r="B25" s="44" t="s">
        <v>31</v>
      </c>
      <c r="C25" s="3" t="s">
        <v>11</v>
      </c>
      <c r="D25" s="6">
        <f t="shared" ref="D25:F25" si="5">SUM(D26,D27,D28,D29,D30)</f>
        <v>3475</v>
      </c>
      <c r="E25" s="6">
        <f t="shared" si="5"/>
        <v>1311</v>
      </c>
      <c r="F25" s="6">
        <f t="shared" si="5"/>
        <v>0</v>
      </c>
      <c r="G25" s="6">
        <f t="shared" si="4"/>
        <v>0</v>
      </c>
      <c r="H25" s="6">
        <f t="shared" si="1"/>
        <v>0</v>
      </c>
      <c r="I25" s="18">
        <f t="shared" si="2"/>
        <v>0</v>
      </c>
      <c r="J25" s="50"/>
    </row>
    <row r="26" spans="1:10" s="4" customFormat="1" ht="25.5">
      <c r="A26" s="48"/>
      <c r="B26" s="44"/>
      <c r="C26" s="23" t="s">
        <v>12</v>
      </c>
      <c r="D26" s="6"/>
      <c r="E26" s="6"/>
      <c r="F26" s="6"/>
      <c r="G26" s="6"/>
      <c r="H26" s="6">
        <f t="shared" si="1"/>
        <v>0</v>
      </c>
      <c r="I26" s="18"/>
      <c r="J26" s="51"/>
    </row>
    <row r="27" spans="1:10" s="4" customFormat="1" ht="25.5">
      <c r="A27" s="48"/>
      <c r="B27" s="44"/>
      <c r="C27" s="23" t="s">
        <v>13</v>
      </c>
      <c r="D27" s="6">
        <v>3079</v>
      </c>
      <c r="E27" s="6">
        <v>1185</v>
      </c>
      <c r="F27" s="6"/>
      <c r="G27" s="6"/>
      <c r="H27" s="6"/>
      <c r="I27" s="18">
        <f t="shared" si="2"/>
        <v>0</v>
      </c>
      <c r="J27" s="51"/>
    </row>
    <row r="28" spans="1:10" s="4" customFormat="1" ht="38.25">
      <c r="A28" s="48"/>
      <c r="B28" s="44"/>
      <c r="C28" s="23" t="s">
        <v>14</v>
      </c>
      <c r="D28" s="6">
        <v>396</v>
      </c>
      <c r="E28" s="6">
        <v>126</v>
      </c>
      <c r="F28" s="6"/>
      <c r="G28" s="6"/>
      <c r="H28" s="6"/>
      <c r="I28" s="18">
        <f t="shared" si="2"/>
        <v>0</v>
      </c>
      <c r="J28" s="51"/>
    </row>
    <row r="29" spans="1:10" s="4" customFormat="1">
      <c r="A29" s="48"/>
      <c r="B29" s="44"/>
      <c r="C29" s="23"/>
      <c r="D29" s="6"/>
      <c r="E29" s="6"/>
      <c r="F29" s="6"/>
      <c r="G29" s="6"/>
      <c r="H29" s="6">
        <f t="shared" si="1"/>
        <v>0</v>
      </c>
      <c r="I29" s="18"/>
      <c r="J29" s="51"/>
    </row>
    <row r="30" spans="1:10" s="4" customFormat="1" ht="38.25">
      <c r="A30" s="49"/>
      <c r="B30" s="44"/>
      <c r="C30" s="23" t="s">
        <v>16</v>
      </c>
      <c r="D30" s="6"/>
      <c r="E30" s="6"/>
      <c r="F30" s="6"/>
      <c r="G30" s="6"/>
      <c r="H30" s="6">
        <f t="shared" si="1"/>
        <v>0</v>
      </c>
      <c r="I30" s="18"/>
      <c r="J30" s="52"/>
    </row>
    <row r="31" spans="1:10" ht="16.5" customHeight="1">
      <c r="A31" s="41">
        <v>5</v>
      </c>
      <c r="B31" s="44" t="s">
        <v>28</v>
      </c>
      <c r="C31" s="15" t="s">
        <v>11</v>
      </c>
      <c r="D31" s="6">
        <f t="shared" ref="D31:F31" si="6">SUM(D32,D33,D34,D35,D36)</f>
        <v>16590.3</v>
      </c>
      <c r="E31" s="6">
        <f t="shared" si="6"/>
        <v>4366</v>
      </c>
      <c r="F31" s="6">
        <f t="shared" si="6"/>
        <v>7786.4000000000005</v>
      </c>
      <c r="G31" s="6">
        <f t="shared" si="4"/>
        <v>21.200000000000003</v>
      </c>
      <c r="H31" s="6">
        <f t="shared" si="1"/>
        <v>7807.6</v>
      </c>
      <c r="I31" s="18">
        <f t="shared" si="2"/>
        <v>47.061234576831048</v>
      </c>
      <c r="J31" s="57" t="s">
        <v>39</v>
      </c>
    </row>
    <row r="32" spans="1:10" s="4" customFormat="1" ht="27" customHeight="1">
      <c r="A32" s="41"/>
      <c r="B32" s="44"/>
      <c r="C32" s="24" t="s">
        <v>12</v>
      </c>
      <c r="D32" s="6">
        <v>0</v>
      </c>
      <c r="E32" s="6">
        <v>0</v>
      </c>
      <c r="F32" s="6"/>
      <c r="G32" s="6"/>
      <c r="H32" s="6">
        <f t="shared" si="1"/>
        <v>0</v>
      </c>
      <c r="I32" s="18"/>
      <c r="J32" s="58"/>
    </row>
    <row r="33" spans="1:10" s="4" customFormat="1" ht="27" customHeight="1">
      <c r="A33" s="41"/>
      <c r="B33" s="44"/>
      <c r="C33" s="24" t="s">
        <v>13</v>
      </c>
      <c r="D33" s="6">
        <v>9191</v>
      </c>
      <c r="E33" s="6">
        <v>1873</v>
      </c>
      <c r="F33" s="6">
        <v>5016.6000000000004</v>
      </c>
      <c r="G33" s="6">
        <v>7.4</v>
      </c>
      <c r="H33" s="6">
        <f t="shared" si="1"/>
        <v>5024</v>
      </c>
      <c r="I33" s="18">
        <f t="shared" si="2"/>
        <v>54.662169513654661</v>
      </c>
      <c r="J33" s="58"/>
    </row>
    <row r="34" spans="1:10" s="4" customFormat="1" ht="40.5" customHeight="1">
      <c r="A34" s="41"/>
      <c r="B34" s="44"/>
      <c r="C34" s="24" t="s">
        <v>14</v>
      </c>
      <c r="D34" s="6">
        <v>7399.3</v>
      </c>
      <c r="E34" s="6">
        <v>2493</v>
      </c>
      <c r="F34" s="6">
        <v>2769.8</v>
      </c>
      <c r="G34" s="6">
        <v>13.8</v>
      </c>
      <c r="H34" s="6">
        <f>SUM(F34,G34)</f>
        <v>2783.6000000000004</v>
      </c>
      <c r="I34" s="18">
        <f t="shared" si="2"/>
        <v>37.61977484356629</v>
      </c>
      <c r="J34" s="58"/>
    </row>
    <row r="35" spans="1:10" s="4" customFormat="1">
      <c r="A35" s="41"/>
      <c r="B35" s="44"/>
      <c r="C35" s="24"/>
      <c r="D35" s="5"/>
      <c r="E35" s="5"/>
      <c r="F35" s="5"/>
      <c r="G35" s="6"/>
      <c r="H35" s="6">
        <f t="shared" si="1"/>
        <v>0</v>
      </c>
      <c r="I35" s="18"/>
      <c r="J35" s="58"/>
    </row>
    <row r="36" spans="1:10" s="4" customFormat="1" ht="44.25" customHeight="1">
      <c r="A36" s="41"/>
      <c r="B36" s="44"/>
      <c r="C36" s="24" t="s">
        <v>16</v>
      </c>
      <c r="D36" s="16">
        <v>0</v>
      </c>
      <c r="E36" s="16">
        <v>0</v>
      </c>
      <c r="F36" s="16">
        <v>0</v>
      </c>
      <c r="G36" s="8"/>
      <c r="H36" s="8">
        <f t="shared" si="1"/>
        <v>0</v>
      </c>
      <c r="I36" s="17"/>
      <c r="J36" s="59"/>
    </row>
    <row r="37" spans="1:10" ht="18.75" customHeight="1">
      <c r="A37" s="41">
        <v>6</v>
      </c>
      <c r="B37" s="44" t="s">
        <v>41</v>
      </c>
      <c r="C37" s="15" t="s">
        <v>11</v>
      </c>
      <c r="D37" s="6">
        <f>SUM(D38,D39,D40,D41,D42)</f>
        <v>16010</v>
      </c>
      <c r="E37" s="6">
        <f>SUM(E38,E39,E40,E41,E42)</f>
        <v>1500</v>
      </c>
      <c r="F37" s="5">
        <f>SUM(F38,F39,F40,F41,F42)</f>
        <v>0</v>
      </c>
      <c r="G37" s="6">
        <f t="shared" ref="G37:G55" si="7">SUM(G38,G39,G40,G41,G42)</f>
        <v>0</v>
      </c>
      <c r="H37" s="6">
        <f t="shared" si="1"/>
        <v>0</v>
      </c>
      <c r="I37" s="18">
        <f t="shared" si="2"/>
        <v>0</v>
      </c>
      <c r="J37" s="53"/>
    </row>
    <row r="38" spans="1:10" s="4" customFormat="1" ht="29.25" customHeight="1">
      <c r="A38" s="41"/>
      <c r="B38" s="44"/>
      <c r="C38" s="24" t="s">
        <v>12</v>
      </c>
      <c r="D38" s="6">
        <v>0</v>
      </c>
      <c r="E38" s="6">
        <v>0</v>
      </c>
      <c r="F38" s="6">
        <v>0</v>
      </c>
      <c r="G38" s="6"/>
      <c r="H38" s="6">
        <f t="shared" si="1"/>
        <v>0</v>
      </c>
      <c r="I38" s="18"/>
      <c r="J38" s="53"/>
    </row>
    <row r="39" spans="1:10" s="4" customFormat="1" ht="29.25" customHeight="1">
      <c r="A39" s="41"/>
      <c r="B39" s="44"/>
      <c r="C39" s="24" t="s">
        <v>13</v>
      </c>
      <c r="D39" s="6"/>
      <c r="E39" s="6"/>
      <c r="F39" s="6"/>
      <c r="G39" s="6"/>
      <c r="H39" s="6">
        <f t="shared" si="1"/>
        <v>0</v>
      </c>
      <c r="I39" s="18"/>
      <c r="J39" s="53"/>
    </row>
    <row r="40" spans="1:10" s="4" customFormat="1" ht="44.25" customHeight="1">
      <c r="A40" s="41"/>
      <c r="B40" s="44"/>
      <c r="C40" s="24" t="s">
        <v>14</v>
      </c>
      <c r="D40" s="6">
        <v>16010</v>
      </c>
      <c r="E40" s="6">
        <v>1500</v>
      </c>
      <c r="F40" s="6">
        <v>0</v>
      </c>
      <c r="G40" s="6">
        <v>0</v>
      </c>
      <c r="H40" s="6">
        <f t="shared" si="1"/>
        <v>0</v>
      </c>
      <c r="I40" s="18">
        <f t="shared" si="2"/>
        <v>0</v>
      </c>
      <c r="J40" s="53"/>
    </row>
    <row r="41" spans="1:10" s="4" customFormat="1" ht="9.75" customHeight="1">
      <c r="A41" s="41"/>
      <c r="B41" s="44"/>
      <c r="C41" s="24"/>
      <c r="D41" s="5"/>
      <c r="E41" s="5"/>
      <c r="F41" s="5"/>
      <c r="G41" s="6"/>
      <c r="H41" s="6">
        <f t="shared" si="1"/>
        <v>0</v>
      </c>
      <c r="I41" s="18"/>
      <c r="J41" s="53"/>
    </row>
    <row r="42" spans="1:10" s="4" customFormat="1" ht="32.25" customHeight="1">
      <c r="A42" s="41"/>
      <c r="B42" s="44"/>
      <c r="C42" s="24" t="s">
        <v>16</v>
      </c>
      <c r="D42" s="16">
        <v>0</v>
      </c>
      <c r="E42" s="16">
        <v>0</v>
      </c>
      <c r="F42" s="16">
        <v>0</v>
      </c>
      <c r="G42" s="8"/>
      <c r="H42" s="8">
        <f t="shared" si="1"/>
        <v>0</v>
      </c>
      <c r="I42" s="18"/>
      <c r="J42" s="53"/>
    </row>
    <row r="43" spans="1:10">
      <c r="A43" s="41">
        <v>7</v>
      </c>
      <c r="B43" s="44" t="s">
        <v>29</v>
      </c>
      <c r="C43" s="15" t="s">
        <v>11</v>
      </c>
      <c r="D43" s="3">
        <f t="shared" ref="D43:G43" si="8">SUM(D44,D45,D46,D47,D48)</f>
        <v>125529.01</v>
      </c>
      <c r="E43" s="3">
        <f t="shared" si="8"/>
        <v>70244.11</v>
      </c>
      <c r="F43" s="3">
        <f t="shared" si="8"/>
        <v>54992.86</v>
      </c>
      <c r="G43" s="3">
        <f t="shared" si="8"/>
        <v>415.38</v>
      </c>
      <c r="H43" s="6">
        <f t="shared" si="1"/>
        <v>55408.24</v>
      </c>
      <c r="I43" s="18">
        <f t="shared" si="2"/>
        <v>44.139788882267133</v>
      </c>
      <c r="J43" s="53" t="s">
        <v>37</v>
      </c>
    </row>
    <row r="44" spans="1:10" s="7" customFormat="1" ht="26.25">
      <c r="A44" s="41"/>
      <c r="B44" s="44"/>
      <c r="C44" s="1" t="s">
        <v>12</v>
      </c>
      <c r="D44" s="6">
        <v>47805.55</v>
      </c>
      <c r="E44" s="6">
        <v>42726.25</v>
      </c>
      <c r="F44" s="6">
        <v>5079.3</v>
      </c>
      <c r="G44" s="3"/>
      <c r="H44" s="6">
        <f t="shared" si="1"/>
        <v>5079.3</v>
      </c>
      <c r="I44" s="18">
        <f t="shared" si="2"/>
        <v>10.624916981396511</v>
      </c>
      <c r="J44" s="53"/>
    </row>
    <row r="45" spans="1:10" s="7" customFormat="1" ht="26.25">
      <c r="A45" s="41"/>
      <c r="B45" s="44"/>
      <c r="C45" s="1" t="s">
        <v>13</v>
      </c>
      <c r="D45" s="6">
        <v>17977.96</v>
      </c>
      <c r="E45" s="6">
        <v>16076.86</v>
      </c>
      <c r="F45" s="6">
        <v>1901.1</v>
      </c>
      <c r="G45" s="3"/>
      <c r="H45" s="6">
        <f t="shared" si="1"/>
        <v>1901.1</v>
      </c>
      <c r="I45" s="18">
        <f t="shared" si="2"/>
        <v>10.574614694881955</v>
      </c>
      <c r="J45" s="53"/>
    </row>
    <row r="46" spans="1:10" s="7" customFormat="1" ht="39">
      <c r="A46" s="41"/>
      <c r="B46" s="44"/>
      <c r="C46" s="1" t="s">
        <v>14</v>
      </c>
      <c r="D46" s="6">
        <v>10097.9</v>
      </c>
      <c r="E46" s="6">
        <v>6947.6</v>
      </c>
      <c r="F46" s="6">
        <v>3108.26</v>
      </c>
      <c r="G46" s="3">
        <v>415.38</v>
      </c>
      <c r="H46" s="6">
        <f t="shared" si="1"/>
        <v>3523.6400000000003</v>
      </c>
      <c r="I46" s="18">
        <f t="shared" si="2"/>
        <v>34.894780102793653</v>
      </c>
      <c r="J46" s="53"/>
    </row>
    <row r="47" spans="1:10" s="7" customFormat="1" ht="39">
      <c r="A47" s="41"/>
      <c r="B47" s="44"/>
      <c r="C47" s="1" t="s">
        <v>15</v>
      </c>
      <c r="D47" s="6">
        <v>2345.4</v>
      </c>
      <c r="E47" s="6">
        <v>0</v>
      </c>
      <c r="F47" s="6">
        <v>2345.4</v>
      </c>
      <c r="G47" s="3"/>
      <c r="H47" s="6">
        <f t="shared" si="1"/>
        <v>2345.4</v>
      </c>
      <c r="I47" s="18">
        <f t="shared" si="2"/>
        <v>100</v>
      </c>
      <c r="J47" s="53"/>
    </row>
    <row r="48" spans="1:10" s="7" customFormat="1" ht="36.75" customHeight="1">
      <c r="A48" s="41"/>
      <c r="B48" s="44"/>
      <c r="C48" s="24" t="s">
        <v>16</v>
      </c>
      <c r="D48" s="8">
        <v>47302.2</v>
      </c>
      <c r="E48" s="8">
        <v>4493.3999999999996</v>
      </c>
      <c r="F48" s="8">
        <v>42558.8</v>
      </c>
      <c r="G48" s="8"/>
      <c r="H48" s="8">
        <f t="shared" si="1"/>
        <v>42558.8</v>
      </c>
      <c r="I48" s="17">
        <f>(H48/D48)*100</f>
        <v>89.972136602525893</v>
      </c>
      <c r="J48" s="53"/>
    </row>
    <row r="49" spans="1:10" s="7" customFormat="1">
      <c r="A49" s="34">
        <v>8</v>
      </c>
      <c r="B49" s="44" t="s">
        <v>32</v>
      </c>
      <c r="C49" s="15" t="s">
        <v>11</v>
      </c>
      <c r="D49" s="3">
        <f t="shared" ref="D49:F49" si="9">SUM(D50,D51,D52,D53,D54)</f>
        <v>52459.960000000006</v>
      </c>
      <c r="E49" s="3">
        <f t="shared" si="9"/>
        <v>10750.43</v>
      </c>
      <c r="F49" s="3">
        <f t="shared" si="9"/>
        <v>0</v>
      </c>
      <c r="G49" s="3">
        <f t="shared" si="7"/>
        <v>0</v>
      </c>
      <c r="H49" s="6">
        <f t="shared" si="1"/>
        <v>0</v>
      </c>
      <c r="I49" s="18">
        <f t="shared" si="2"/>
        <v>0</v>
      </c>
      <c r="J49" s="54"/>
    </row>
    <row r="50" spans="1:10" s="7" customFormat="1" ht="26.25">
      <c r="A50" s="35"/>
      <c r="B50" s="44"/>
      <c r="C50" s="1" t="s">
        <v>12</v>
      </c>
      <c r="D50" s="6">
        <v>7196.67</v>
      </c>
      <c r="E50" s="6">
        <v>4728.93</v>
      </c>
      <c r="F50" s="6">
        <v>0</v>
      </c>
      <c r="G50" s="3"/>
      <c r="H50" s="6">
        <f t="shared" si="1"/>
        <v>0</v>
      </c>
      <c r="I50" s="18">
        <f t="shared" si="2"/>
        <v>0</v>
      </c>
      <c r="J50" s="55"/>
    </row>
    <row r="51" spans="1:10" s="7" customFormat="1" ht="26.25">
      <c r="A51" s="35"/>
      <c r="B51" s="44"/>
      <c r="C51" s="1" t="s">
        <v>13</v>
      </c>
      <c r="D51" s="6">
        <v>13221.59</v>
      </c>
      <c r="E51" s="6">
        <v>157.9</v>
      </c>
      <c r="F51" s="6">
        <v>0</v>
      </c>
      <c r="G51" s="3"/>
      <c r="H51" s="6">
        <f t="shared" si="1"/>
        <v>0</v>
      </c>
      <c r="I51" s="18">
        <f t="shared" si="2"/>
        <v>0</v>
      </c>
      <c r="J51" s="55"/>
    </row>
    <row r="52" spans="1:10" s="7" customFormat="1" ht="39">
      <c r="A52" s="35"/>
      <c r="B52" s="44"/>
      <c r="C52" s="1" t="s">
        <v>14</v>
      </c>
      <c r="D52" s="6">
        <v>439.9</v>
      </c>
      <c r="E52" s="6">
        <v>439.9</v>
      </c>
      <c r="F52" s="6">
        <v>0</v>
      </c>
      <c r="G52" s="3"/>
      <c r="H52" s="6">
        <f t="shared" si="1"/>
        <v>0</v>
      </c>
      <c r="I52" s="18">
        <f t="shared" si="2"/>
        <v>0</v>
      </c>
      <c r="J52" s="55"/>
    </row>
    <row r="53" spans="1:10" s="7" customFormat="1" ht="11.25" customHeight="1">
      <c r="A53" s="35"/>
      <c r="B53" s="44"/>
      <c r="C53" s="1"/>
      <c r="D53" s="6"/>
      <c r="E53" s="6"/>
      <c r="F53" s="6">
        <v>0</v>
      </c>
      <c r="G53" s="3"/>
      <c r="H53" s="8">
        <f t="shared" si="1"/>
        <v>0</v>
      </c>
      <c r="I53" s="17"/>
      <c r="J53" s="55"/>
    </row>
    <row r="54" spans="1:10" s="7" customFormat="1" ht="34.5" customHeight="1">
      <c r="A54" s="36"/>
      <c r="B54" s="44"/>
      <c r="C54" s="25" t="s">
        <v>16</v>
      </c>
      <c r="D54" s="8">
        <v>31601.8</v>
      </c>
      <c r="E54" s="8">
        <v>5423.7</v>
      </c>
      <c r="F54" s="8">
        <v>0</v>
      </c>
      <c r="G54" s="8"/>
      <c r="H54" s="8">
        <f t="shared" si="1"/>
        <v>0</v>
      </c>
      <c r="I54" s="17">
        <f t="shared" si="2"/>
        <v>0</v>
      </c>
      <c r="J54" s="56"/>
    </row>
    <row r="55" spans="1:10" s="7" customFormat="1">
      <c r="A55" s="34">
        <v>9</v>
      </c>
      <c r="B55" s="44" t="s">
        <v>30</v>
      </c>
      <c r="C55" s="15" t="s">
        <v>11</v>
      </c>
      <c r="D55" s="3">
        <f t="shared" ref="D55:F55" si="10">SUM(D56,D57,D58,D59,D60)</f>
        <v>626.6</v>
      </c>
      <c r="E55" s="3">
        <f t="shared" si="10"/>
        <v>339.8</v>
      </c>
      <c r="F55" s="3">
        <f t="shared" si="10"/>
        <v>286.8</v>
      </c>
      <c r="G55" s="3">
        <f t="shared" si="7"/>
        <v>66.3</v>
      </c>
      <c r="H55" s="6">
        <f t="shared" si="1"/>
        <v>353.1</v>
      </c>
      <c r="I55" s="18">
        <f t="shared" si="2"/>
        <v>56.351739546760292</v>
      </c>
      <c r="J55" s="57" t="s">
        <v>36</v>
      </c>
    </row>
    <row r="56" spans="1:10" s="7" customFormat="1" ht="26.25">
      <c r="A56" s="35"/>
      <c r="B56" s="44"/>
      <c r="C56" s="1" t="s">
        <v>12</v>
      </c>
      <c r="D56" s="5">
        <v>0</v>
      </c>
      <c r="E56" s="6">
        <v>0</v>
      </c>
      <c r="F56" s="5">
        <v>0</v>
      </c>
      <c r="G56" s="5">
        <v>0</v>
      </c>
      <c r="H56" s="6">
        <v>0</v>
      </c>
      <c r="I56" s="18"/>
      <c r="J56" s="58"/>
    </row>
    <row r="57" spans="1:10" s="7" customFormat="1" ht="26.25">
      <c r="A57" s="35"/>
      <c r="B57" s="44"/>
      <c r="C57" s="1" t="s">
        <v>13</v>
      </c>
      <c r="D57" s="5">
        <v>0</v>
      </c>
      <c r="E57" s="6">
        <v>0</v>
      </c>
      <c r="F57" s="5">
        <v>0</v>
      </c>
      <c r="G57" s="5">
        <v>0</v>
      </c>
      <c r="H57" s="6">
        <v>0</v>
      </c>
      <c r="I57" s="18"/>
      <c r="J57" s="58"/>
    </row>
    <row r="58" spans="1:10" s="7" customFormat="1" ht="39">
      <c r="A58" s="35"/>
      <c r="B58" s="44"/>
      <c r="C58" s="1" t="s">
        <v>14</v>
      </c>
      <c r="D58" s="5">
        <v>626.6</v>
      </c>
      <c r="E58" s="6">
        <v>339.8</v>
      </c>
      <c r="F58" s="5">
        <v>286.8</v>
      </c>
      <c r="G58" s="5">
        <v>66.3</v>
      </c>
      <c r="H58" s="6">
        <f t="shared" si="1"/>
        <v>353.1</v>
      </c>
      <c r="I58" s="18">
        <f t="shared" si="2"/>
        <v>56.351739546760292</v>
      </c>
      <c r="J58" s="58"/>
    </row>
    <row r="59" spans="1:10" s="7" customFormat="1">
      <c r="A59" s="35"/>
      <c r="B59" s="44"/>
      <c r="C59" s="1"/>
      <c r="D59" s="5">
        <v>0</v>
      </c>
      <c r="E59" s="6">
        <v>0</v>
      </c>
      <c r="F59" s="5">
        <v>0</v>
      </c>
      <c r="G59" s="5">
        <v>0</v>
      </c>
      <c r="H59" s="8">
        <f t="shared" si="1"/>
        <v>0</v>
      </c>
      <c r="I59" s="17"/>
      <c r="J59" s="58"/>
    </row>
    <row r="60" spans="1:10" s="7" customFormat="1" ht="41.25" customHeight="1">
      <c r="A60" s="36"/>
      <c r="B60" s="44"/>
      <c r="C60" s="25" t="s">
        <v>16</v>
      </c>
      <c r="D60" s="5"/>
      <c r="E60" s="6"/>
      <c r="F60" s="5"/>
      <c r="G60" s="5"/>
      <c r="H60" s="8">
        <f t="shared" si="1"/>
        <v>0</v>
      </c>
      <c r="I60" s="17"/>
      <c r="J60" s="59"/>
    </row>
    <row r="61" spans="1:10" s="7" customFormat="1">
      <c r="A61" s="34">
        <v>10</v>
      </c>
      <c r="B61" s="63" t="s">
        <v>23</v>
      </c>
      <c r="C61" s="15" t="s">
        <v>11</v>
      </c>
      <c r="D61" s="3">
        <f t="shared" ref="D61:G61" si="11">SUM(D62,D63,D64,D65,D66)</f>
        <v>31448.5</v>
      </c>
      <c r="E61" s="3">
        <f t="shared" si="11"/>
        <v>10958.3</v>
      </c>
      <c r="F61" s="3">
        <f t="shared" si="11"/>
        <v>3539.21</v>
      </c>
      <c r="G61" s="3">
        <f t="shared" si="11"/>
        <v>0</v>
      </c>
      <c r="H61" s="6">
        <f t="shared" si="1"/>
        <v>3539.21</v>
      </c>
      <c r="I61" s="18">
        <f t="shared" si="2"/>
        <v>11.253986676630046</v>
      </c>
      <c r="J61" s="57"/>
    </row>
    <row r="62" spans="1:10" s="7" customFormat="1" ht="26.25">
      <c r="A62" s="35"/>
      <c r="B62" s="64"/>
      <c r="C62" s="1" t="s">
        <v>12</v>
      </c>
      <c r="D62" s="5">
        <v>4250.8</v>
      </c>
      <c r="E62" s="6">
        <v>1178.5</v>
      </c>
      <c r="F62" s="5">
        <v>695.49099999999999</v>
      </c>
      <c r="G62" s="5"/>
      <c r="H62" s="6">
        <f t="shared" si="1"/>
        <v>695.49099999999999</v>
      </c>
      <c r="I62" s="18">
        <f t="shared" si="2"/>
        <v>16.361414322009974</v>
      </c>
      <c r="J62" s="58"/>
    </row>
    <row r="63" spans="1:10" s="7" customFormat="1" ht="26.25">
      <c r="A63" s="35"/>
      <c r="B63" s="64"/>
      <c r="C63" s="1" t="s">
        <v>13</v>
      </c>
      <c r="D63" s="5">
        <v>4625.8999999999996</v>
      </c>
      <c r="E63" s="6">
        <v>1329</v>
      </c>
      <c r="F63" s="5">
        <v>394.39400000000001</v>
      </c>
      <c r="G63" s="5"/>
      <c r="H63" s="6">
        <f t="shared" si="1"/>
        <v>394.39400000000001</v>
      </c>
      <c r="I63" s="18">
        <f t="shared" si="2"/>
        <v>8.5257787673749981</v>
      </c>
      <c r="J63" s="58"/>
    </row>
    <row r="64" spans="1:10" s="7" customFormat="1" ht="39">
      <c r="A64" s="35"/>
      <c r="B64" s="64"/>
      <c r="C64" s="1" t="s">
        <v>14</v>
      </c>
      <c r="D64" s="5"/>
      <c r="E64" s="6"/>
      <c r="F64" s="5"/>
      <c r="G64" s="5"/>
      <c r="H64" s="6">
        <f t="shared" si="1"/>
        <v>0</v>
      </c>
      <c r="I64" s="18"/>
      <c r="J64" s="58"/>
    </row>
    <row r="65" spans="1:10" s="7" customFormat="1" ht="26.25">
      <c r="A65" s="35"/>
      <c r="B65" s="64"/>
      <c r="C65" s="1" t="s">
        <v>21</v>
      </c>
      <c r="D65" s="5">
        <v>5894.7</v>
      </c>
      <c r="E65" s="6">
        <v>2013.8</v>
      </c>
      <c r="F65" s="5">
        <v>1565.5650000000001</v>
      </c>
      <c r="G65" s="5"/>
      <c r="H65" s="6">
        <f t="shared" si="1"/>
        <v>1565.5650000000001</v>
      </c>
      <c r="I65" s="18">
        <f t="shared" si="2"/>
        <v>26.558857957147946</v>
      </c>
      <c r="J65" s="58"/>
    </row>
    <row r="66" spans="1:10" s="7" customFormat="1" ht="39">
      <c r="A66" s="36"/>
      <c r="B66" s="65"/>
      <c r="C66" s="1" t="s">
        <v>16</v>
      </c>
      <c r="D66" s="5">
        <v>16677.099999999999</v>
      </c>
      <c r="E66" s="6">
        <v>6437</v>
      </c>
      <c r="F66" s="5">
        <v>883.76</v>
      </c>
      <c r="G66" s="5"/>
      <c r="H66" s="6">
        <f t="shared" si="1"/>
        <v>883.76</v>
      </c>
      <c r="I66" s="18">
        <f t="shared" si="2"/>
        <v>5.2992426740860221</v>
      </c>
      <c r="J66" s="58"/>
    </row>
    <row r="67" spans="1:10" s="7" customFormat="1">
      <c r="A67" s="34">
        <v>11</v>
      </c>
      <c r="B67" s="63" t="s">
        <v>33</v>
      </c>
      <c r="C67" s="15" t="s">
        <v>11</v>
      </c>
      <c r="D67" s="3">
        <f t="shared" ref="D67:G67" si="12">SUM(D68,D69,D70,D71,D72)</f>
        <v>450</v>
      </c>
      <c r="E67" s="3">
        <f t="shared" si="12"/>
        <v>450</v>
      </c>
      <c r="F67" s="3">
        <f t="shared" si="12"/>
        <v>0</v>
      </c>
      <c r="G67" s="3">
        <f t="shared" si="12"/>
        <v>0</v>
      </c>
      <c r="H67" s="6">
        <f t="shared" si="1"/>
        <v>0</v>
      </c>
      <c r="I67" s="18">
        <f t="shared" si="2"/>
        <v>0</v>
      </c>
      <c r="J67" s="53"/>
    </row>
    <row r="68" spans="1:10" s="7" customFormat="1" ht="26.25">
      <c r="A68" s="35"/>
      <c r="B68" s="64"/>
      <c r="C68" s="1" t="s">
        <v>12</v>
      </c>
      <c r="D68" s="5"/>
      <c r="E68" s="6"/>
      <c r="F68" s="5"/>
      <c r="G68" s="5"/>
      <c r="H68" s="6">
        <f t="shared" si="1"/>
        <v>0</v>
      </c>
      <c r="I68" s="18"/>
      <c r="J68" s="53"/>
    </row>
    <row r="69" spans="1:10" s="7" customFormat="1" ht="26.25">
      <c r="A69" s="35"/>
      <c r="B69" s="64"/>
      <c r="C69" s="1" t="s">
        <v>13</v>
      </c>
      <c r="D69" s="5">
        <v>360</v>
      </c>
      <c r="E69" s="6">
        <v>360</v>
      </c>
      <c r="F69" s="5">
        <v>0</v>
      </c>
      <c r="G69" s="5">
        <v>0</v>
      </c>
      <c r="H69" s="6">
        <f t="shared" si="1"/>
        <v>0</v>
      </c>
      <c r="I69" s="18">
        <f t="shared" si="2"/>
        <v>0</v>
      </c>
      <c r="J69" s="53"/>
    </row>
    <row r="70" spans="1:10" s="7" customFormat="1" ht="39">
      <c r="A70" s="35"/>
      <c r="B70" s="64"/>
      <c r="C70" s="1" t="s">
        <v>14</v>
      </c>
      <c r="D70" s="5">
        <v>90</v>
      </c>
      <c r="E70" s="6">
        <v>90</v>
      </c>
      <c r="F70" s="5">
        <v>0</v>
      </c>
      <c r="G70" s="5">
        <v>0</v>
      </c>
      <c r="H70" s="6">
        <f t="shared" si="1"/>
        <v>0</v>
      </c>
      <c r="I70" s="18">
        <f t="shared" si="2"/>
        <v>0</v>
      </c>
      <c r="J70" s="53"/>
    </row>
    <row r="71" spans="1:10" s="7" customFormat="1" ht="26.25">
      <c r="A71" s="35"/>
      <c r="B71" s="64"/>
      <c r="C71" s="1" t="s">
        <v>21</v>
      </c>
      <c r="D71" s="5"/>
      <c r="E71" s="6"/>
      <c r="F71" s="5"/>
      <c r="G71" s="5"/>
      <c r="H71" s="6"/>
      <c r="I71" s="18"/>
      <c r="J71" s="53"/>
    </row>
    <row r="72" spans="1:10" s="7" customFormat="1" ht="36" customHeight="1">
      <c r="A72" s="36"/>
      <c r="B72" s="65"/>
      <c r="C72" s="25" t="s">
        <v>16</v>
      </c>
      <c r="D72" s="16"/>
      <c r="E72" s="8"/>
      <c r="F72" s="16"/>
      <c r="G72" s="16"/>
      <c r="H72" s="8">
        <f t="shared" si="1"/>
        <v>0</v>
      </c>
      <c r="I72" s="17"/>
      <c r="J72" s="53"/>
    </row>
    <row r="73" spans="1:10" s="7" customFormat="1">
      <c r="A73" s="34">
        <v>12</v>
      </c>
      <c r="B73" s="63" t="s">
        <v>24</v>
      </c>
      <c r="C73" s="15" t="s">
        <v>11</v>
      </c>
      <c r="D73" s="3">
        <f t="shared" ref="D73:G73" si="13">SUM(D74,D75,D76,D77,D78)</f>
        <v>1436.5</v>
      </c>
      <c r="E73" s="3">
        <f t="shared" si="13"/>
        <v>0</v>
      </c>
      <c r="F73" s="3">
        <f t="shared" si="13"/>
        <v>1436.5</v>
      </c>
      <c r="G73" s="3">
        <f t="shared" si="13"/>
        <v>0</v>
      </c>
      <c r="H73" s="6">
        <f t="shared" si="1"/>
        <v>1436.5</v>
      </c>
      <c r="I73" s="18">
        <f t="shared" si="2"/>
        <v>100</v>
      </c>
      <c r="J73" s="57"/>
    </row>
    <row r="74" spans="1:10" s="7" customFormat="1" ht="26.25">
      <c r="A74" s="35"/>
      <c r="B74" s="64"/>
      <c r="C74" s="1" t="s">
        <v>12</v>
      </c>
      <c r="D74" s="5"/>
      <c r="E74" s="6"/>
      <c r="F74" s="5"/>
      <c r="G74" s="5"/>
      <c r="H74" s="6">
        <f t="shared" si="1"/>
        <v>0</v>
      </c>
      <c r="I74" s="18"/>
      <c r="J74" s="58"/>
    </row>
    <row r="75" spans="1:10" s="7" customFormat="1" ht="26.25">
      <c r="A75" s="35"/>
      <c r="B75" s="64"/>
      <c r="C75" s="1" t="s">
        <v>13</v>
      </c>
      <c r="D75" s="5"/>
      <c r="E75" s="6"/>
      <c r="F75" s="5"/>
      <c r="G75" s="5"/>
      <c r="H75" s="6">
        <f t="shared" ref="H75:H76" si="14">SUM(F75,G75)</f>
        <v>0</v>
      </c>
      <c r="I75" s="18"/>
      <c r="J75" s="58"/>
    </row>
    <row r="76" spans="1:10" s="7" customFormat="1" ht="39">
      <c r="A76" s="35"/>
      <c r="B76" s="64"/>
      <c r="C76" s="1" t="s">
        <v>14</v>
      </c>
      <c r="D76" s="5">
        <v>1436.5</v>
      </c>
      <c r="E76" s="6">
        <v>0</v>
      </c>
      <c r="F76" s="5">
        <v>1436.5</v>
      </c>
      <c r="G76" s="5">
        <v>0</v>
      </c>
      <c r="H76" s="6">
        <f t="shared" si="14"/>
        <v>1436.5</v>
      </c>
      <c r="I76" s="18">
        <f t="shared" si="2"/>
        <v>100</v>
      </c>
      <c r="J76" s="58"/>
    </row>
    <row r="77" spans="1:10" s="7" customFormat="1" ht="26.25">
      <c r="A77" s="35"/>
      <c r="B77" s="64"/>
      <c r="C77" s="1" t="s">
        <v>21</v>
      </c>
      <c r="D77" s="5"/>
      <c r="E77" s="6"/>
      <c r="F77" s="5"/>
      <c r="G77" s="5"/>
      <c r="H77" s="6"/>
      <c r="I77" s="18"/>
      <c r="J77" s="58"/>
    </row>
    <row r="78" spans="1:10" s="7" customFormat="1" ht="30" customHeight="1">
      <c r="A78" s="36"/>
      <c r="B78" s="65"/>
      <c r="C78" s="25" t="s">
        <v>16</v>
      </c>
      <c r="D78" s="16"/>
      <c r="E78" s="8"/>
      <c r="F78" s="16"/>
      <c r="G78" s="16"/>
      <c r="H78" s="8"/>
      <c r="I78" s="18"/>
      <c r="J78" s="59"/>
    </row>
    <row r="79" spans="1:10" s="7" customFormat="1">
      <c r="A79" s="34"/>
      <c r="B79" s="63" t="s">
        <v>34</v>
      </c>
      <c r="C79" s="15" t="s">
        <v>11</v>
      </c>
      <c r="D79" s="3">
        <f t="shared" ref="D79:G79" si="15">SUM(D80,D81,D82,D83,D84)</f>
        <v>90</v>
      </c>
      <c r="E79" s="3">
        <f t="shared" si="15"/>
        <v>30</v>
      </c>
      <c r="F79" s="3">
        <f t="shared" si="15"/>
        <v>0</v>
      </c>
      <c r="G79" s="3">
        <f t="shared" si="15"/>
        <v>0</v>
      </c>
      <c r="H79" s="6">
        <f t="shared" ref="H79:H82" si="16">SUM(F79,G79)</f>
        <v>0</v>
      </c>
      <c r="I79" s="18">
        <f t="shared" si="2"/>
        <v>0</v>
      </c>
      <c r="J79" s="57"/>
    </row>
    <row r="80" spans="1:10" s="7" customFormat="1" ht="26.25">
      <c r="A80" s="35"/>
      <c r="B80" s="64"/>
      <c r="C80" s="1" t="s">
        <v>12</v>
      </c>
      <c r="D80" s="16"/>
      <c r="E80" s="8"/>
      <c r="F80" s="16"/>
      <c r="G80" s="16"/>
      <c r="H80" s="6"/>
      <c r="I80" s="18"/>
      <c r="J80" s="58"/>
    </row>
    <row r="81" spans="1:10" s="7" customFormat="1" ht="26.25">
      <c r="A81" s="35"/>
      <c r="B81" s="64"/>
      <c r="C81" s="1" t="s">
        <v>13</v>
      </c>
      <c r="D81" s="16"/>
      <c r="E81" s="8"/>
      <c r="F81" s="16"/>
      <c r="G81" s="16"/>
      <c r="H81" s="6"/>
      <c r="I81" s="18"/>
      <c r="J81" s="58"/>
    </row>
    <row r="82" spans="1:10" s="7" customFormat="1" ht="39">
      <c r="A82" s="35"/>
      <c r="B82" s="64"/>
      <c r="C82" s="1" t="s">
        <v>14</v>
      </c>
      <c r="D82" s="5">
        <v>90</v>
      </c>
      <c r="E82" s="6">
        <v>30</v>
      </c>
      <c r="F82" s="5">
        <v>0</v>
      </c>
      <c r="G82" s="5">
        <v>0</v>
      </c>
      <c r="H82" s="6">
        <f t="shared" si="16"/>
        <v>0</v>
      </c>
      <c r="I82" s="18">
        <f t="shared" si="2"/>
        <v>0</v>
      </c>
      <c r="J82" s="58"/>
    </row>
    <row r="83" spans="1:10" s="7" customFormat="1" ht="26.25">
      <c r="A83" s="35"/>
      <c r="B83" s="64"/>
      <c r="C83" s="1" t="s">
        <v>21</v>
      </c>
      <c r="D83" s="16"/>
      <c r="E83" s="8"/>
      <c r="F83" s="16"/>
      <c r="G83" s="16"/>
      <c r="H83" s="8"/>
      <c r="I83" s="18"/>
      <c r="J83" s="58"/>
    </row>
    <row r="84" spans="1:10" s="7" customFormat="1" ht="40.5" customHeight="1">
      <c r="A84" s="36"/>
      <c r="B84" s="65"/>
      <c r="C84" s="26" t="s">
        <v>16</v>
      </c>
      <c r="D84" s="16"/>
      <c r="E84" s="8"/>
      <c r="F84" s="16"/>
      <c r="G84" s="16"/>
      <c r="H84" s="8"/>
      <c r="I84" s="18"/>
      <c r="J84" s="59"/>
    </row>
    <row r="85" spans="1:10">
      <c r="A85" s="41"/>
      <c r="B85" s="41" t="s">
        <v>18</v>
      </c>
      <c r="C85" s="15" t="s">
        <v>17</v>
      </c>
      <c r="D85" s="3">
        <f>SUM(D7,D13,D19,D25,D31,D37,D43,D49,D55,D61,D67,D73,D79)</f>
        <v>806631.27</v>
      </c>
      <c r="E85" s="3">
        <f t="shared" ref="E85:H85" si="17">SUM(E7,E13,E19,E25,E31,E37,E43,E49,E55,E61,E67,E73,E79)</f>
        <v>259456.53999999998</v>
      </c>
      <c r="F85" s="3">
        <f t="shared" si="17"/>
        <v>430816.87</v>
      </c>
      <c r="G85" s="3">
        <f t="shared" si="17"/>
        <v>29289.879999999997</v>
      </c>
      <c r="H85" s="3">
        <f t="shared" si="17"/>
        <v>460106.74999999994</v>
      </c>
      <c r="I85" s="17">
        <f t="shared" si="2"/>
        <v>57.04052980738026</v>
      </c>
      <c r="J85" s="60"/>
    </row>
    <row r="86" spans="1:10" s="4" customFormat="1" ht="25.5">
      <c r="A86" s="41"/>
      <c r="B86" s="41"/>
      <c r="C86" s="24" t="s">
        <v>12</v>
      </c>
      <c r="D86" s="3">
        <f t="shared" ref="D86:H90" si="18">SUM(D8,D14,D20,D26,D32,D38,D44,D50,D56,D62,D68,D74)</f>
        <v>59253.020000000004</v>
      </c>
      <c r="E86" s="3">
        <f t="shared" si="18"/>
        <v>48633.68</v>
      </c>
      <c r="F86" s="3">
        <f t="shared" si="18"/>
        <v>5774.7910000000002</v>
      </c>
      <c r="G86" s="3">
        <f t="shared" si="18"/>
        <v>0</v>
      </c>
      <c r="H86" s="3">
        <f t="shared" si="18"/>
        <v>5774.7910000000002</v>
      </c>
      <c r="I86" s="18">
        <f t="shared" si="2"/>
        <v>9.745985942994972</v>
      </c>
      <c r="J86" s="61"/>
    </row>
    <row r="87" spans="1:10" s="4" customFormat="1" ht="25.5">
      <c r="A87" s="41"/>
      <c r="B87" s="41"/>
      <c r="C87" s="24" t="s">
        <v>13</v>
      </c>
      <c r="D87" s="3">
        <f t="shared" si="18"/>
        <v>574894.85</v>
      </c>
      <c r="E87" s="3">
        <f t="shared" si="18"/>
        <v>170513.75999999998</v>
      </c>
      <c r="F87" s="3">
        <f t="shared" si="18"/>
        <v>363594.89399999991</v>
      </c>
      <c r="G87" s="3">
        <f t="shared" si="18"/>
        <v>26348.2</v>
      </c>
      <c r="H87" s="3">
        <f t="shared" si="18"/>
        <v>389943.09399999992</v>
      </c>
      <c r="I87" s="18">
        <f t="shared" si="2"/>
        <v>67.828594046372132</v>
      </c>
      <c r="J87" s="61"/>
    </row>
    <row r="88" spans="1:10" s="4" customFormat="1" ht="38.25">
      <c r="A88" s="41"/>
      <c r="B88" s="41"/>
      <c r="C88" s="24" t="s">
        <v>14</v>
      </c>
      <c r="D88" s="3">
        <f t="shared" si="18"/>
        <v>67672.200000000012</v>
      </c>
      <c r="E88" s="3">
        <f t="shared" si="18"/>
        <v>21611.200000000001</v>
      </c>
      <c r="F88" s="3">
        <f t="shared" si="18"/>
        <v>14093.66</v>
      </c>
      <c r="G88" s="3">
        <f t="shared" si="18"/>
        <v>2941.6800000000003</v>
      </c>
      <c r="H88" s="3">
        <f t="shared" si="18"/>
        <v>17035.340000000004</v>
      </c>
      <c r="I88" s="18">
        <f t="shared" si="2"/>
        <v>25.173320802338335</v>
      </c>
      <c r="J88" s="61"/>
    </row>
    <row r="89" spans="1:10" s="4" customFormat="1" ht="38.25">
      <c r="A89" s="41"/>
      <c r="B89" s="41"/>
      <c r="C89" s="24" t="s">
        <v>15</v>
      </c>
      <c r="D89" s="3">
        <f t="shared" si="18"/>
        <v>8240.1</v>
      </c>
      <c r="E89" s="3">
        <f t="shared" si="18"/>
        <v>2013.8</v>
      </c>
      <c r="F89" s="3">
        <f t="shared" si="18"/>
        <v>3910.9650000000001</v>
      </c>
      <c r="G89" s="3">
        <f t="shared" si="18"/>
        <v>0</v>
      </c>
      <c r="H89" s="3">
        <f t="shared" si="18"/>
        <v>3910.9650000000001</v>
      </c>
      <c r="I89" s="18">
        <f t="shared" si="2"/>
        <v>47.462591473404444</v>
      </c>
      <c r="J89" s="61"/>
    </row>
    <row r="90" spans="1:10" s="4" customFormat="1" ht="38.25">
      <c r="A90" s="41"/>
      <c r="B90" s="41"/>
      <c r="C90" s="24" t="s">
        <v>16</v>
      </c>
      <c r="D90" s="3">
        <f t="shared" si="18"/>
        <v>96481.1</v>
      </c>
      <c r="E90" s="3">
        <f t="shared" si="18"/>
        <v>16654.099999999999</v>
      </c>
      <c r="F90" s="3">
        <f t="shared" si="18"/>
        <v>43442.560000000005</v>
      </c>
      <c r="G90" s="3">
        <f t="shared" si="18"/>
        <v>0</v>
      </c>
      <c r="H90" s="3">
        <f t="shared" si="18"/>
        <v>43442.560000000005</v>
      </c>
      <c r="I90" s="18">
        <f t="shared" si="2"/>
        <v>45.027015653843087</v>
      </c>
      <c r="J90" s="62"/>
    </row>
    <row r="91" spans="1:10">
      <c r="C91" s="66" t="s">
        <v>22</v>
      </c>
      <c r="D91" s="66"/>
      <c r="E91" s="66"/>
      <c r="F91" s="66"/>
      <c r="G91" s="67"/>
      <c r="H91" s="67"/>
      <c r="I91" s="67"/>
      <c r="J91" s="68" t="s">
        <v>20</v>
      </c>
    </row>
    <row r="92" spans="1:10">
      <c r="C92" s="66"/>
      <c r="D92" s="66"/>
      <c r="E92" s="66"/>
      <c r="F92" s="66"/>
      <c r="G92" s="67"/>
      <c r="H92" s="67"/>
      <c r="I92" s="67"/>
      <c r="J92" s="68"/>
    </row>
    <row r="93" spans="1:10">
      <c r="C93" s="66"/>
      <c r="D93" s="66"/>
      <c r="E93" s="66"/>
      <c r="F93" s="66"/>
      <c r="G93" s="67"/>
      <c r="H93" s="67"/>
      <c r="I93" s="67"/>
      <c r="J93" s="68"/>
    </row>
    <row r="95" spans="1:10">
      <c r="B95" s="69"/>
    </row>
    <row r="96" spans="1:10">
      <c r="B96" s="69"/>
    </row>
    <row r="97" spans="2:2">
      <c r="B97" s="69"/>
    </row>
    <row r="98" spans="2:2">
      <c r="B98" s="69"/>
    </row>
  </sheetData>
  <mergeCells count="56">
    <mergeCell ref="C91:F93"/>
    <mergeCell ref="G91:I93"/>
    <mergeCell ref="J91:J93"/>
    <mergeCell ref="B95:B96"/>
    <mergeCell ref="B97:B98"/>
    <mergeCell ref="A85:A90"/>
    <mergeCell ref="B85:B90"/>
    <mergeCell ref="J85:J90"/>
    <mergeCell ref="J67:J72"/>
    <mergeCell ref="A61:A66"/>
    <mergeCell ref="B61:B66"/>
    <mergeCell ref="J61:J66"/>
    <mergeCell ref="A67:A72"/>
    <mergeCell ref="B67:B72"/>
    <mergeCell ref="B73:B78"/>
    <mergeCell ref="J73:J78"/>
    <mergeCell ref="A73:A78"/>
    <mergeCell ref="A79:A84"/>
    <mergeCell ref="B79:B84"/>
    <mergeCell ref="J79:J84"/>
    <mergeCell ref="J31:J36"/>
    <mergeCell ref="A37:A42"/>
    <mergeCell ref="B37:B42"/>
    <mergeCell ref="J37:J42"/>
    <mergeCell ref="J55:J60"/>
    <mergeCell ref="A55:A60"/>
    <mergeCell ref="B55:B60"/>
    <mergeCell ref="A19:A24"/>
    <mergeCell ref="B19:B24"/>
    <mergeCell ref="J19:J24"/>
    <mergeCell ref="A25:A30"/>
    <mergeCell ref="B25:B30"/>
    <mergeCell ref="J25:J30"/>
    <mergeCell ref="A43:A48"/>
    <mergeCell ref="B43:B48"/>
    <mergeCell ref="J43:J48"/>
    <mergeCell ref="A49:A54"/>
    <mergeCell ref="B49:B54"/>
    <mergeCell ref="J49:J54"/>
    <mergeCell ref="A31:A36"/>
    <mergeCell ref="B31:B36"/>
    <mergeCell ref="A7:A12"/>
    <mergeCell ref="B7:B12"/>
    <mergeCell ref="J7:J12"/>
    <mergeCell ref="A13:A18"/>
    <mergeCell ref="B13:B18"/>
    <mergeCell ref="J13:J18"/>
    <mergeCell ref="A1:J2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2013-07-11T10:41:02Z</dcterms:modified>
</cp:coreProperties>
</file>